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Лист1!$A$1:$I$113</definedName>
  </definedNames>
  <calcPr calcId="144525" iterate="1"/>
</workbook>
</file>

<file path=xl/calcChain.xml><?xml version="1.0" encoding="utf-8"?>
<calcChain xmlns="http://schemas.openxmlformats.org/spreadsheetml/2006/main">
  <c r="H33" i="1" l="1"/>
  <c r="G33" i="1"/>
  <c r="G106" i="1"/>
  <c r="H105" i="1"/>
  <c r="G105" i="1"/>
  <c r="G104" i="1"/>
  <c r="G103" i="1"/>
  <c r="F102" i="1"/>
  <c r="H102" i="1" s="1"/>
  <c r="D102" i="1"/>
  <c r="C102" i="1"/>
  <c r="G16" i="1"/>
  <c r="G102" i="1" l="1"/>
  <c r="H58" i="1"/>
  <c r="C30" i="1" l="1"/>
  <c r="C29" i="1"/>
  <c r="H29" i="1" s="1"/>
  <c r="C28" i="1"/>
  <c r="C25" i="1"/>
  <c r="C20" i="1"/>
  <c r="C19" i="1"/>
  <c r="C18" i="1"/>
  <c r="H64" i="1" l="1"/>
  <c r="H63" i="1"/>
  <c r="H67" i="1" l="1"/>
  <c r="H16" i="1"/>
  <c r="C12" i="1" l="1"/>
  <c r="C11" i="1" s="1"/>
  <c r="D12" i="1"/>
  <c r="H55" i="1" l="1"/>
  <c r="G55" i="1"/>
  <c r="H12" i="1" l="1"/>
  <c r="F57" i="1" l="1"/>
  <c r="D57" i="1"/>
  <c r="C57" i="1"/>
  <c r="F22" i="1" l="1"/>
  <c r="G101" i="1"/>
  <c r="H100" i="1"/>
  <c r="G100" i="1"/>
  <c r="G99" i="1"/>
  <c r="G98" i="1"/>
  <c r="F97" i="1"/>
  <c r="D97" i="1"/>
  <c r="C97" i="1"/>
  <c r="G96" i="1"/>
  <c r="H95" i="1"/>
  <c r="G95" i="1"/>
  <c r="H94" i="1"/>
  <c r="G94" i="1"/>
  <c r="G93" i="1"/>
  <c r="F92" i="1"/>
  <c r="G92" i="1" s="1"/>
  <c r="D92" i="1"/>
  <c r="C92" i="1"/>
  <c r="G91" i="1"/>
  <c r="H90" i="1"/>
  <c r="G90" i="1"/>
  <c r="G89" i="1"/>
  <c r="G88" i="1"/>
  <c r="F87" i="1"/>
  <c r="D87" i="1"/>
  <c r="C87" i="1"/>
  <c r="G86" i="1"/>
  <c r="H85" i="1"/>
  <c r="G85" i="1"/>
  <c r="H84" i="1"/>
  <c r="G84" i="1"/>
  <c r="G83" i="1"/>
  <c r="F82" i="1"/>
  <c r="E82" i="1"/>
  <c r="E77" i="1" s="1"/>
  <c r="E72" i="1" s="1"/>
  <c r="D82" i="1"/>
  <c r="C82" i="1"/>
  <c r="F77" i="1"/>
  <c r="D77" i="1"/>
  <c r="C77" i="1"/>
  <c r="F72" i="1"/>
  <c r="D72" i="1"/>
  <c r="C72" i="1"/>
  <c r="G81" i="1"/>
  <c r="H80" i="1"/>
  <c r="G80" i="1"/>
  <c r="G79" i="1"/>
  <c r="G78" i="1"/>
  <c r="G76" i="1"/>
  <c r="H75" i="1"/>
  <c r="G75" i="1"/>
  <c r="H74" i="1"/>
  <c r="G74" i="1"/>
  <c r="G73" i="1"/>
  <c r="H70" i="1"/>
  <c r="G70" i="1"/>
  <c r="H69" i="1"/>
  <c r="G69" i="1"/>
  <c r="H68" i="1"/>
  <c r="G68" i="1"/>
  <c r="G67" i="1"/>
  <c r="F66" i="1"/>
  <c r="E66" i="1"/>
  <c r="D66" i="1"/>
  <c r="C66" i="1"/>
  <c r="F61" i="1"/>
  <c r="E61" i="1"/>
  <c r="D61" i="1"/>
  <c r="C61" i="1"/>
  <c r="F17" i="1"/>
  <c r="D17" i="1"/>
  <c r="C17" i="1"/>
  <c r="H66" i="1" l="1"/>
  <c r="G97" i="1"/>
  <c r="H97" i="1"/>
  <c r="H92" i="1"/>
  <c r="G87" i="1"/>
  <c r="G77" i="1"/>
  <c r="H87" i="1"/>
  <c r="H82" i="1"/>
  <c r="G82" i="1"/>
  <c r="G72" i="1"/>
  <c r="H77" i="1"/>
  <c r="H72" i="1"/>
  <c r="H61" i="1"/>
  <c r="G61" i="1"/>
  <c r="H60" i="1"/>
  <c r="G60" i="1"/>
  <c r="H59" i="1"/>
  <c r="G59" i="1"/>
  <c r="G58" i="1"/>
  <c r="E57" i="1"/>
  <c r="G53" i="1"/>
  <c r="F52" i="1"/>
  <c r="E52" i="1"/>
  <c r="D52" i="1"/>
  <c r="C52" i="1"/>
  <c r="G51" i="1"/>
  <c r="H50" i="1"/>
  <c r="G49" i="1"/>
  <c r="G48" i="1"/>
  <c r="F47" i="1"/>
  <c r="E47" i="1"/>
  <c r="D47" i="1"/>
  <c r="C47" i="1"/>
  <c r="G46" i="1"/>
  <c r="H45" i="1"/>
  <c r="G45" i="1"/>
  <c r="G44" i="1"/>
  <c r="G43" i="1"/>
  <c r="F42" i="1"/>
  <c r="E42" i="1"/>
  <c r="D42" i="1"/>
  <c r="C42" i="1"/>
  <c r="F37" i="1"/>
  <c r="H38" i="1"/>
  <c r="G41" i="1"/>
  <c r="H40" i="1"/>
  <c r="G40" i="1"/>
  <c r="H39" i="1"/>
  <c r="G39" i="1"/>
  <c r="G38" i="1"/>
  <c r="E37" i="1"/>
  <c r="D37" i="1"/>
  <c r="C37" i="1"/>
  <c r="G36" i="1"/>
  <c r="H35" i="1"/>
  <c r="G35" i="1"/>
  <c r="H34" i="1"/>
  <c r="G34" i="1"/>
  <c r="F32" i="1"/>
  <c r="E32" i="1"/>
  <c r="E27" i="1" s="1"/>
  <c r="E22" i="1" s="1"/>
  <c r="E17" i="1" s="1"/>
  <c r="D32" i="1"/>
  <c r="C32" i="1"/>
  <c r="G31" i="1"/>
  <c r="H30" i="1"/>
  <c r="G30" i="1"/>
  <c r="G29" i="1"/>
  <c r="G28" i="1"/>
  <c r="F27" i="1"/>
  <c r="D27" i="1"/>
  <c r="C27" i="1"/>
  <c r="D22" i="1"/>
  <c r="C22" i="1"/>
  <c r="G26" i="1"/>
  <c r="H25" i="1"/>
  <c r="G25" i="1"/>
  <c r="G24" i="1"/>
  <c r="G23" i="1"/>
  <c r="G21" i="1"/>
  <c r="H20" i="1"/>
  <c r="G20" i="1"/>
  <c r="H19" i="1"/>
  <c r="G19" i="1"/>
  <c r="H18" i="1"/>
  <c r="G18" i="1"/>
  <c r="H15" i="1"/>
  <c r="H14" i="1"/>
  <c r="H13" i="1"/>
  <c r="G15" i="1"/>
  <c r="G14" i="1"/>
  <c r="G13" i="1"/>
  <c r="G12" i="1"/>
  <c r="F11" i="1"/>
  <c r="E11" i="1"/>
  <c r="D11" i="1"/>
  <c r="C7" i="1" l="1"/>
  <c r="F7" i="1"/>
  <c r="H27" i="1"/>
  <c r="H37" i="1"/>
  <c r="G22" i="1"/>
  <c r="H57" i="1"/>
  <c r="G57" i="1"/>
  <c r="G52" i="1"/>
  <c r="H47" i="1"/>
  <c r="H52" i="1"/>
  <c r="G47" i="1"/>
  <c r="H42" i="1"/>
  <c r="G42" i="1"/>
  <c r="G37" i="1"/>
  <c r="H32" i="1"/>
  <c r="G32" i="1"/>
  <c r="G27" i="1"/>
  <c r="H22" i="1"/>
  <c r="H17" i="1"/>
  <c r="G11" i="1"/>
  <c r="H11" i="1"/>
  <c r="G17" i="1" l="1"/>
  <c r="G7" i="1" s="1"/>
</calcChain>
</file>

<file path=xl/sharedStrings.xml><?xml version="1.0" encoding="utf-8"?>
<sst xmlns="http://schemas.openxmlformats.org/spreadsheetml/2006/main" count="108" uniqueCount="36">
  <si>
    <t>ИНФОРМАЦИЯ</t>
  </si>
  <si>
    <t>№ п/п</t>
  </si>
  <si>
    <t>Наименование муниципальной программы</t>
  </si>
  <si>
    <t>Объем финансирования, предусмотрен-ный  программой на текущий год</t>
  </si>
  <si>
    <t>Объем финансирования, предусмотренный  бюджетом (бюджетной росписью) на текущий год</t>
  </si>
  <si>
    <t>Объем финансирования предусмотренный за счет других источников на текущий финансовый год</t>
  </si>
  <si>
    <t>Профинанси-ровано в отчетном периоде</t>
  </si>
  <si>
    <t>% выполне-ния</t>
  </si>
  <si>
    <t>ВСЕГО по муниципальным программам</t>
  </si>
  <si>
    <t>федеральный бюджет</t>
  </si>
  <si>
    <t>краевой бюджет</t>
  </si>
  <si>
    <t>местный бюджет</t>
  </si>
  <si>
    <t>бюджет сельских поселений</t>
  </si>
  <si>
    <t>внебюджетные средства</t>
  </si>
  <si>
    <t>Муниципальная программа "Развитие образования"</t>
  </si>
  <si>
    <t xml:space="preserve">Муниципальная программа "Муниципальная политика и развитие гражданского общества» </t>
  </si>
  <si>
    <t>Муниципальная программа  "Дети Тбилисского района"</t>
  </si>
  <si>
    <t xml:space="preserve">Муниципальная программа "Социально-экономическое и территориальное развитие" </t>
  </si>
  <si>
    <t>Муниципальная программа "Обеспечение жильем молодых семей"</t>
  </si>
  <si>
    <t>Муниципальная программа "Поддержка малого и среднего предпринимательств"</t>
  </si>
  <si>
    <t>Муниципальная программа "Формирование и продвижение экономического и инвестиционно привлекательного  образа Тбилисского района"</t>
  </si>
  <si>
    <t>Муниципальная программа "Молодежь Тбилисского района "</t>
  </si>
  <si>
    <t>Муниципальная программа «Развитие культуры Тбилисского района»</t>
  </si>
  <si>
    <t xml:space="preserve">Муниципальная программа «Энергосбережение и повышение энергетической эффективности» </t>
  </si>
  <si>
    <t>Муниципальная программа «Развитие пассажирского транспорта в Тбилисском районе»</t>
  </si>
  <si>
    <t xml:space="preserve">Муниципальная программа «Социальная поддержка граждан» </t>
  </si>
  <si>
    <t xml:space="preserve">Муниципальная программа «Информационное обслуживание деятельности органов местного самоуправления» </t>
  </si>
  <si>
    <t>Муниципальная программа «Управление муниципальным имуществом»</t>
  </si>
  <si>
    <t>Приложение № 1           к сводному годовому докладу</t>
  </si>
  <si>
    <t>Отклонение от плана по финансированию</t>
  </si>
  <si>
    <t>Муниципальная программа "Развитие физической культуры и спорта»"</t>
  </si>
  <si>
    <t>Муниципальная программа "Обеспечение безопасности населения"</t>
  </si>
  <si>
    <t xml:space="preserve"> о финансировании муниципальных программ муниципального образования Тбилисский район за 2023 год</t>
  </si>
  <si>
    <t>Муниципальная программа «Развитие жилищно-коммунального хозяйства муниципального образования Тбилисский район»</t>
  </si>
  <si>
    <t>Муниципальная программа «Развитие сельского хозяйства и регулирование рынков 
сельскохозяйственной продукции, сырья и продовольствия»</t>
  </si>
  <si>
    <t xml:space="preserve">Исполняющий обязанности                                                                                                                                                                                                                                                                                                          заместителя главы муниципального 
образования Тбилисский район, 
начальник финансового управления                                                                                                        А.В. Осина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</si>
</sst>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5" fillId="2" borderId="2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 wrapText="1"/>
    </xf>
    <xf numFmtId="164" fontId="0" fillId="0" borderId="0" xfId="0" applyNumberFormat="1"/>
    <xf numFmtId="0" fontId="9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tabSelected="1" topLeftCell="A100" workbookViewId="0">
      <selection activeCell="K113" sqref="K113"/>
    </sheetView>
  </sheetViews>
  <sheetFormatPr defaultRowHeight="14.4" x14ac:dyDescent="0.3"/>
  <cols>
    <col min="1" max="1" width="5.109375" customWidth="1"/>
    <col min="2" max="2" width="27.33203125" customWidth="1"/>
    <col min="3" max="3" width="17.6640625" customWidth="1"/>
    <col min="4" max="4" width="19.33203125" customWidth="1"/>
    <col min="5" max="5" width="18.5546875" customWidth="1"/>
    <col min="6" max="6" width="14.5546875" customWidth="1"/>
    <col min="7" max="7" width="14.44140625" customWidth="1"/>
    <col min="8" max="8" width="9.109375" hidden="1" customWidth="1"/>
    <col min="9" max="9" width="10.5546875" customWidth="1"/>
    <col min="10" max="10" width="11.5546875" bestFit="1" customWidth="1"/>
    <col min="11" max="11" width="10.5546875" bestFit="1" customWidth="1"/>
  </cols>
  <sheetData>
    <row r="1" spans="1:11" ht="18" x14ac:dyDescent="0.3">
      <c r="A1" s="36"/>
      <c r="B1" s="36"/>
      <c r="C1" s="36"/>
      <c r="D1" s="37"/>
      <c r="E1" s="38"/>
      <c r="F1" s="1"/>
      <c r="H1" s="1"/>
    </row>
    <row r="2" spans="1:11" ht="51.75" customHeight="1" x14ac:dyDescent="0.3">
      <c r="A2" s="36"/>
      <c r="B2" s="36"/>
      <c r="C2" s="36"/>
      <c r="D2" s="37"/>
      <c r="E2" s="38"/>
      <c r="F2" s="1"/>
      <c r="G2" s="28" t="s">
        <v>28</v>
      </c>
      <c r="H2" s="29"/>
      <c r="I2" s="29"/>
    </row>
    <row r="3" spans="1:11" ht="60.75" customHeight="1" x14ac:dyDescent="0.3">
      <c r="A3" s="36"/>
      <c r="B3" s="36"/>
      <c r="C3" s="36"/>
      <c r="D3" s="37"/>
      <c r="E3" s="38"/>
      <c r="F3" s="2"/>
    </row>
    <row r="4" spans="1:11" ht="18.75" customHeight="1" x14ac:dyDescent="0.3">
      <c r="A4" s="39" t="s">
        <v>0</v>
      </c>
      <c r="B4" s="39"/>
      <c r="C4" s="39"/>
      <c r="D4" s="39"/>
      <c r="E4" s="39"/>
      <c r="F4" s="39"/>
      <c r="G4" s="29"/>
      <c r="H4" s="29"/>
      <c r="I4" s="29"/>
    </row>
    <row r="5" spans="1:11" ht="56.25" customHeight="1" x14ac:dyDescent="0.3">
      <c r="A5" s="40" t="s">
        <v>32</v>
      </c>
      <c r="B5" s="40"/>
      <c r="C5" s="40"/>
      <c r="D5" s="40"/>
      <c r="E5" s="40"/>
      <c r="F5" s="40"/>
      <c r="G5" s="29"/>
      <c r="H5" s="29"/>
      <c r="I5" s="29"/>
    </row>
    <row r="6" spans="1:11" ht="21" customHeight="1" x14ac:dyDescent="0.3">
      <c r="A6" s="14"/>
      <c r="B6" s="14"/>
      <c r="C6" s="14"/>
      <c r="D6" s="14"/>
      <c r="E6" s="14"/>
      <c r="F6" s="14"/>
      <c r="G6" s="13"/>
      <c r="H6" s="13"/>
      <c r="I6" s="13"/>
    </row>
    <row r="7" spans="1:11" hidden="1" x14ac:dyDescent="0.3">
      <c r="C7" s="22">
        <f>SUM(C17+C22+C27+C32+C37+C42+C47+C52+C57+C61+C66+C72+C77+C82+C87+C92+C97)</f>
        <v>2554617.7000000002</v>
      </c>
      <c r="F7" s="22">
        <f>SUM(F17+F22+F27+F32+F37+F42+F47+F52+F57+F61+F66+F72+F77+F82+F87+F92+F97)</f>
        <v>2480679.5569999991</v>
      </c>
      <c r="G7" s="22">
        <f>SUM(G17+G22+G27+G32+G37+G42+G47+G52+G57+G61+G66+G72+G77+G82+G87+G92+G97)</f>
        <v>-70286.907999999908</v>
      </c>
    </row>
    <row r="8" spans="1:11" ht="15" customHeight="1" x14ac:dyDescent="0.3">
      <c r="A8" s="32" t="s">
        <v>1</v>
      </c>
      <c r="B8" s="32" t="s">
        <v>2</v>
      </c>
      <c r="C8" s="32" t="s">
        <v>3</v>
      </c>
      <c r="D8" s="32" t="s">
        <v>4</v>
      </c>
      <c r="E8" s="33" t="s">
        <v>5</v>
      </c>
      <c r="F8" s="32" t="s">
        <v>6</v>
      </c>
      <c r="G8" s="34" t="s">
        <v>29</v>
      </c>
      <c r="H8" s="32" t="s">
        <v>7</v>
      </c>
      <c r="I8" s="32"/>
      <c r="J8" s="30"/>
    </row>
    <row r="9" spans="1:11" ht="99.75" customHeight="1" x14ac:dyDescent="0.3">
      <c r="A9" s="32"/>
      <c r="B9" s="32"/>
      <c r="C9" s="32"/>
      <c r="D9" s="32"/>
      <c r="E9" s="33"/>
      <c r="F9" s="32"/>
      <c r="G9" s="35"/>
      <c r="H9" s="32"/>
      <c r="I9" s="32"/>
      <c r="J9" s="30"/>
    </row>
    <row r="10" spans="1:11" ht="15.6" x14ac:dyDescent="0.3">
      <c r="A10" s="5">
        <v>1</v>
      </c>
      <c r="B10" s="5">
        <v>2</v>
      </c>
      <c r="C10" s="5">
        <v>3</v>
      </c>
      <c r="D10" s="5">
        <v>4</v>
      </c>
      <c r="E10" s="6">
        <v>5</v>
      </c>
      <c r="F10" s="5">
        <v>6</v>
      </c>
      <c r="G10" s="4">
        <v>7</v>
      </c>
      <c r="H10" s="31">
        <v>8</v>
      </c>
      <c r="I10" s="31"/>
      <c r="J10" s="3"/>
    </row>
    <row r="11" spans="1:11" ht="46.8" x14ac:dyDescent="0.3">
      <c r="A11" s="7"/>
      <c r="B11" s="8" t="s">
        <v>8</v>
      </c>
      <c r="C11" s="15">
        <f>SUM(C12:C16)</f>
        <v>2563896</v>
      </c>
      <c r="D11" s="15">
        <f>SUM(D12:D16)</f>
        <v>2561953.2999999998</v>
      </c>
      <c r="E11" s="15">
        <f>SUM(E12:E16)</f>
        <v>1942.7</v>
      </c>
      <c r="F11" s="15">
        <f>SUM(F12:F16)</f>
        <v>2489383.1950000003</v>
      </c>
      <c r="G11" s="15">
        <f>SUM(F11-C11)</f>
        <v>-74512.804999999702</v>
      </c>
      <c r="H11" s="25">
        <f t="shared" ref="H11:H20" si="0">SUM(F11/C11*100)</f>
        <v>97.093766478827547</v>
      </c>
      <c r="I11" s="25"/>
      <c r="J11" s="21"/>
    </row>
    <row r="12" spans="1:11" ht="15.6" x14ac:dyDescent="0.3">
      <c r="A12" s="9"/>
      <c r="B12" s="10" t="s">
        <v>9</v>
      </c>
      <c r="C12" s="19">
        <f>SUM(C18+C38+C58+C67+C83+C33)</f>
        <v>497615.97100000002</v>
      </c>
      <c r="D12" s="19">
        <f>SUM(D18+D38+D58+D67+D83+D33)</f>
        <v>497615.97100000002</v>
      </c>
      <c r="E12" s="19">
        <v>0</v>
      </c>
      <c r="F12" s="19">
        <v>496390.54499999998</v>
      </c>
      <c r="G12" s="19">
        <f>SUM(F12-D12)</f>
        <v>-1225.4260000000359</v>
      </c>
      <c r="H12" s="26">
        <f t="shared" ref="H12" si="1">SUM(F12/C12*100)</f>
        <v>99.75374062099786</v>
      </c>
      <c r="I12" s="26"/>
      <c r="J12" s="3"/>
      <c r="K12" s="22"/>
    </row>
    <row r="13" spans="1:11" ht="15.6" x14ac:dyDescent="0.3">
      <c r="A13" s="11"/>
      <c r="B13" s="10" t="s">
        <v>10</v>
      </c>
      <c r="C13" s="19">
        <v>1419392.0290000001</v>
      </c>
      <c r="D13" s="19">
        <v>1419392.0290000001</v>
      </c>
      <c r="E13" s="19">
        <v>0</v>
      </c>
      <c r="F13" s="19">
        <v>1404116.5830000001</v>
      </c>
      <c r="G13" s="19">
        <f>SUM(F13-D13)</f>
        <v>-15275.445999999996</v>
      </c>
      <c r="H13" s="26">
        <f t="shared" si="0"/>
        <v>98.923803594221809</v>
      </c>
      <c r="I13" s="26"/>
      <c r="J13" s="3"/>
    </row>
    <row r="14" spans="1:11" ht="15.6" x14ac:dyDescent="0.3">
      <c r="A14" s="11"/>
      <c r="B14" s="10" t="s">
        <v>11</v>
      </c>
      <c r="C14" s="19">
        <v>638783.5</v>
      </c>
      <c r="D14" s="19">
        <v>638783.5</v>
      </c>
      <c r="E14" s="19">
        <v>0</v>
      </c>
      <c r="F14" s="20">
        <v>580875.56700000004</v>
      </c>
      <c r="G14" s="19">
        <f>SUM(F14-D14)</f>
        <v>-57907.932999999961</v>
      </c>
      <c r="H14" s="26">
        <f t="shared" si="0"/>
        <v>90.93465422948465</v>
      </c>
      <c r="I14" s="26"/>
      <c r="J14" s="3"/>
    </row>
    <row r="15" spans="1:11" ht="31.2" x14ac:dyDescent="0.3">
      <c r="A15" s="11"/>
      <c r="B15" s="10" t="s">
        <v>12</v>
      </c>
      <c r="C15" s="19">
        <v>6161.8</v>
      </c>
      <c r="D15" s="19">
        <v>6161.8</v>
      </c>
      <c r="E15" s="19">
        <v>0</v>
      </c>
      <c r="F15" s="19">
        <v>6161.8</v>
      </c>
      <c r="G15" s="19">
        <f>SUM(F15-D15)</f>
        <v>0</v>
      </c>
      <c r="H15" s="26">
        <f t="shared" si="0"/>
        <v>100</v>
      </c>
      <c r="I15" s="26"/>
      <c r="J15" s="3"/>
    </row>
    <row r="16" spans="1:11" ht="15.6" x14ac:dyDescent="0.3">
      <c r="A16" s="11"/>
      <c r="B16" s="10" t="s">
        <v>13</v>
      </c>
      <c r="C16" s="19">
        <v>1942.7</v>
      </c>
      <c r="D16" s="19">
        <v>0</v>
      </c>
      <c r="E16" s="19">
        <v>1942.7</v>
      </c>
      <c r="F16" s="20">
        <v>1838.7</v>
      </c>
      <c r="G16" s="19">
        <f>SUM(F16-E16)</f>
        <v>-104</v>
      </c>
      <c r="H16" s="26">
        <f>SUM(F16/E16*100)</f>
        <v>94.646625830030374</v>
      </c>
      <c r="I16" s="26"/>
      <c r="J16" s="3"/>
    </row>
    <row r="17" spans="1:10" ht="46.8" x14ac:dyDescent="0.3">
      <c r="A17" s="7">
        <v>1</v>
      </c>
      <c r="B17" s="8" t="s">
        <v>14</v>
      </c>
      <c r="C17" s="15">
        <f>SUM(C18:C21)</f>
        <v>1059336.7</v>
      </c>
      <c r="D17" s="15">
        <f>SUM(D18:D21)</f>
        <v>1059336.7</v>
      </c>
      <c r="E17" s="15">
        <f>SUM(E18:E22)</f>
        <v>0</v>
      </c>
      <c r="F17" s="15">
        <f>SUM(F18:F21)</f>
        <v>1023899.2609999999</v>
      </c>
      <c r="G17" s="15">
        <f>SUM(F17-C17)</f>
        <v>-35437.439000000013</v>
      </c>
      <c r="H17" s="25">
        <f t="shared" si="0"/>
        <v>96.654752072688495</v>
      </c>
      <c r="I17" s="25"/>
      <c r="J17" s="3"/>
    </row>
    <row r="18" spans="1:10" ht="15.6" x14ac:dyDescent="0.3">
      <c r="A18" s="8"/>
      <c r="B18" s="10" t="s">
        <v>9</v>
      </c>
      <c r="C18" s="19">
        <f>SUM(D18)</f>
        <v>43098</v>
      </c>
      <c r="D18" s="19">
        <v>43098</v>
      </c>
      <c r="E18" s="19">
        <v>0</v>
      </c>
      <c r="F18" s="20">
        <v>41932.705000000002</v>
      </c>
      <c r="G18" s="19">
        <f>SUM(F18-D18)</f>
        <v>-1165.2949999999983</v>
      </c>
      <c r="H18" s="26">
        <f t="shared" si="0"/>
        <v>97.29617383637293</v>
      </c>
      <c r="I18" s="26"/>
      <c r="J18" s="3"/>
    </row>
    <row r="19" spans="1:10" ht="15.6" x14ac:dyDescent="0.3">
      <c r="A19" s="8"/>
      <c r="B19" s="10" t="s">
        <v>10</v>
      </c>
      <c r="C19" s="19">
        <f>SUM(D19)</f>
        <v>678293</v>
      </c>
      <c r="D19" s="19">
        <v>678293</v>
      </c>
      <c r="E19" s="19">
        <v>0</v>
      </c>
      <c r="F19" s="20">
        <v>677999.77099999995</v>
      </c>
      <c r="G19" s="19">
        <f>SUM(F19-D19)</f>
        <v>-293.22900000005029</v>
      </c>
      <c r="H19" s="26">
        <f t="shared" si="0"/>
        <v>99.956769567133961</v>
      </c>
      <c r="I19" s="26"/>
      <c r="J19" s="3"/>
    </row>
    <row r="20" spans="1:10" ht="24.75" customHeight="1" x14ac:dyDescent="0.3">
      <c r="A20" s="8"/>
      <c r="B20" s="10" t="s">
        <v>11</v>
      </c>
      <c r="C20" s="19">
        <f>SUM(D20)</f>
        <v>337945.7</v>
      </c>
      <c r="D20" s="19">
        <v>337945.7</v>
      </c>
      <c r="E20" s="19">
        <v>0</v>
      </c>
      <c r="F20" s="20">
        <v>303966.78499999997</v>
      </c>
      <c r="G20" s="19">
        <f>SUM(F20-D20)</f>
        <v>-33978.915000000037</v>
      </c>
      <c r="H20" s="26">
        <f t="shared" si="0"/>
        <v>89.945451295873852</v>
      </c>
      <c r="I20" s="26"/>
      <c r="J20" s="3"/>
    </row>
    <row r="21" spans="1:10" ht="23.25" customHeight="1" x14ac:dyDescent="0.3">
      <c r="A21" s="8"/>
      <c r="B21" s="10" t="s">
        <v>13</v>
      </c>
      <c r="C21" s="19">
        <v>0</v>
      </c>
      <c r="D21" s="19">
        <v>0</v>
      </c>
      <c r="E21" s="19">
        <v>0</v>
      </c>
      <c r="F21" s="19">
        <v>0</v>
      </c>
      <c r="G21" s="19">
        <f>SUM(F21-D21)</f>
        <v>0</v>
      </c>
      <c r="H21" s="26">
        <v>0</v>
      </c>
      <c r="I21" s="26"/>
      <c r="J21" s="3"/>
    </row>
    <row r="22" spans="1:10" ht="81" customHeight="1" x14ac:dyDescent="0.3">
      <c r="A22" s="12">
        <v>2</v>
      </c>
      <c r="B22" s="8" t="s">
        <v>15</v>
      </c>
      <c r="C22" s="15">
        <f>SUM(C23:C26)</f>
        <v>5484</v>
      </c>
      <c r="D22" s="15">
        <f>SUM(D23:D26)</f>
        <v>5484</v>
      </c>
      <c r="E22" s="15">
        <f>SUM(E23:E27)</f>
        <v>0</v>
      </c>
      <c r="F22" s="15">
        <f>SUM(F23:F26)</f>
        <v>4617.6000000000004</v>
      </c>
      <c r="G22" s="15">
        <f>SUM(F22-C22)</f>
        <v>-866.39999999999964</v>
      </c>
      <c r="H22" s="25">
        <f>SUM(F22/C22*100)</f>
        <v>84.201312910284472</v>
      </c>
      <c r="I22" s="25"/>
      <c r="J22" s="3"/>
    </row>
    <row r="23" spans="1:10" ht="15.6" x14ac:dyDescent="0.3">
      <c r="A23" s="10"/>
      <c r="B23" s="10" t="s">
        <v>9</v>
      </c>
      <c r="C23" s="19">
        <v>0</v>
      </c>
      <c r="D23" s="19">
        <v>0</v>
      </c>
      <c r="E23" s="19">
        <v>0</v>
      </c>
      <c r="F23" s="20">
        <v>0</v>
      </c>
      <c r="G23" s="19">
        <f>SUM(F23-D23)</f>
        <v>0</v>
      </c>
      <c r="H23" s="26">
        <v>0</v>
      </c>
      <c r="I23" s="26"/>
      <c r="J23" s="3"/>
    </row>
    <row r="24" spans="1:10" ht="24" customHeight="1" x14ac:dyDescent="0.3">
      <c r="A24" s="10"/>
      <c r="B24" s="10" t="s">
        <v>10</v>
      </c>
      <c r="C24" s="19">
        <v>0</v>
      </c>
      <c r="D24" s="19">
        <v>0</v>
      </c>
      <c r="E24" s="19">
        <v>0</v>
      </c>
      <c r="F24" s="20">
        <v>0</v>
      </c>
      <c r="G24" s="19">
        <f>SUM(F24-D24)</f>
        <v>0</v>
      </c>
      <c r="H24" s="26">
        <v>0</v>
      </c>
      <c r="I24" s="26"/>
      <c r="J24" s="3"/>
    </row>
    <row r="25" spans="1:10" ht="18" customHeight="1" x14ac:dyDescent="0.3">
      <c r="A25" s="10"/>
      <c r="B25" s="10" t="s">
        <v>11</v>
      </c>
      <c r="C25" s="19">
        <f>SUM(D25)</f>
        <v>5484</v>
      </c>
      <c r="D25" s="19">
        <v>5484</v>
      </c>
      <c r="E25" s="19">
        <v>0</v>
      </c>
      <c r="F25" s="20">
        <v>4617.6000000000004</v>
      </c>
      <c r="G25" s="19">
        <f>SUM(F25-D25)</f>
        <v>-866.39999999999964</v>
      </c>
      <c r="H25" s="26">
        <f>SUM(F25/C25*100)</f>
        <v>84.201312910284472</v>
      </c>
      <c r="I25" s="26"/>
      <c r="J25" s="3"/>
    </row>
    <row r="26" spans="1:10" ht="20.399999999999999" customHeight="1" x14ac:dyDescent="0.3">
      <c r="A26" s="10"/>
      <c r="B26" s="10" t="s">
        <v>13</v>
      </c>
      <c r="C26" s="19">
        <v>0</v>
      </c>
      <c r="D26" s="19">
        <v>0</v>
      </c>
      <c r="E26" s="19">
        <v>0</v>
      </c>
      <c r="F26" s="19">
        <v>0</v>
      </c>
      <c r="G26" s="19">
        <f>SUM(F26-D26)</f>
        <v>0</v>
      </c>
      <c r="H26" s="26">
        <v>0</v>
      </c>
      <c r="I26" s="26"/>
      <c r="J26" s="3"/>
    </row>
    <row r="27" spans="1:10" ht="46.8" x14ac:dyDescent="0.3">
      <c r="A27" s="8">
        <v>3</v>
      </c>
      <c r="B27" s="8" t="s">
        <v>16</v>
      </c>
      <c r="C27" s="15">
        <f>SUM(C28:C31)</f>
        <v>3013.1</v>
      </c>
      <c r="D27" s="15">
        <f>SUM(D28:D31)</f>
        <v>3013.1</v>
      </c>
      <c r="E27" s="15">
        <f>SUM(E28:E32)</f>
        <v>0</v>
      </c>
      <c r="F27" s="15">
        <f>SUM(F28:F31)</f>
        <v>2726.0630000000001</v>
      </c>
      <c r="G27" s="15">
        <f>SUM(F27-C27)</f>
        <v>-287.03699999999981</v>
      </c>
      <c r="H27" s="25">
        <f>SUM(F27/C27*100)</f>
        <v>90.473698184593943</v>
      </c>
      <c r="I27" s="25"/>
      <c r="J27" s="3"/>
    </row>
    <row r="28" spans="1:10" ht="27.75" customHeight="1" x14ac:dyDescent="0.3">
      <c r="A28" s="8"/>
      <c r="B28" s="10" t="s">
        <v>9</v>
      </c>
      <c r="C28" s="19">
        <f>SUM(D28)</f>
        <v>0</v>
      </c>
      <c r="D28" s="19">
        <v>0</v>
      </c>
      <c r="E28" s="19">
        <v>0</v>
      </c>
      <c r="F28" s="20">
        <v>0</v>
      </c>
      <c r="G28" s="19">
        <f>SUM(F28-D28)</f>
        <v>0</v>
      </c>
      <c r="H28" s="26">
        <v>0</v>
      </c>
      <c r="I28" s="26"/>
      <c r="J28" s="3"/>
    </row>
    <row r="29" spans="1:10" ht="16.5" customHeight="1" x14ac:dyDescent="0.3">
      <c r="A29" s="8"/>
      <c r="B29" s="10" t="s">
        <v>10</v>
      </c>
      <c r="C29" s="19">
        <f>SUM(D29)</f>
        <v>1363.8</v>
      </c>
      <c r="D29" s="19">
        <v>1363.8</v>
      </c>
      <c r="E29" s="19">
        <v>0</v>
      </c>
      <c r="F29" s="19">
        <v>1363.8</v>
      </c>
      <c r="G29" s="19">
        <f>SUM(F29-D29)</f>
        <v>0</v>
      </c>
      <c r="H29" s="26">
        <f>SUM(F29/C29*100)</f>
        <v>100</v>
      </c>
      <c r="I29" s="26"/>
      <c r="J29" s="3"/>
    </row>
    <row r="30" spans="1:10" ht="18.75" customHeight="1" x14ac:dyDescent="0.3">
      <c r="A30" s="8"/>
      <c r="B30" s="10" t="s">
        <v>11</v>
      </c>
      <c r="C30" s="19">
        <f>SUM(D30)</f>
        <v>1649.3</v>
      </c>
      <c r="D30" s="19">
        <v>1649.3</v>
      </c>
      <c r="E30" s="19">
        <v>0</v>
      </c>
      <c r="F30" s="19">
        <v>1362.2629999999999</v>
      </c>
      <c r="G30" s="19">
        <f>SUM(F30-D30)</f>
        <v>-287.03700000000003</v>
      </c>
      <c r="H30" s="26">
        <f>SUM(F30/C30*100)</f>
        <v>82.59643485114897</v>
      </c>
      <c r="I30" s="26"/>
      <c r="J30" s="3"/>
    </row>
    <row r="31" spans="1:10" ht="18" customHeight="1" x14ac:dyDescent="0.3">
      <c r="A31" s="8"/>
      <c r="B31" s="10" t="s">
        <v>13</v>
      </c>
      <c r="C31" s="19">
        <v>0</v>
      </c>
      <c r="D31" s="19">
        <v>0</v>
      </c>
      <c r="E31" s="19">
        <v>0</v>
      </c>
      <c r="F31" s="19">
        <v>0</v>
      </c>
      <c r="G31" s="19">
        <f>SUM(F31-D31)</f>
        <v>0</v>
      </c>
      <c r="H31" s="26">
        <v>0</v>
      </c>
      <c r="I31" s="26"/>
      <c r="J31" s="3"/>
    </row>
    <row r="32" spans="1:10" ht="78" x14ac:dyDescent="0.3">
      <c r="A32" s="7">
        <v>4</v>
      </c>
      <c r="B32" s="8" t="s">
        <v>17</v>
      </c>
      <c r="C32" s="15">
        <f>SUM(C33:C36)</f>
        <v>1098073.7</v>
      </c>
      <c r="D32" s="15">
        <f>SUM(D33:D36)</f>
        <v>1098073.7</v>
      </c>
      <c r="E32" s="15">
        <f>SUM(E33:E36)</f>
        <v>0</v>
      </c>
      <c r="F32" s="15">
        <f>SUM(F33:F36)</f>
        <v>1083685.0060000001</v>
      </c>
      <c r="G32" s="15">
        <f>SUM(F32-C32)</f>
        <v>-14388.693999999901</v>
      </c>
      <c r="H32" s="25">
        <f>SUM(F32/C32*100)</f>
        <v>98.689642234396473</v>
      </c>
      <c r="I32" s="25"/>
      <c r="J32" s="3"/>
    </row>
    <row r="33" spans="1:10" ht="20.25" customHeight="1" x14ac:dyDescent="0.3">
      <c r="A33" s="9"/>
      <c r="B33" s="10" t="s">
        <v>9</v>
      </c>
      <c r="C33" s="19">
        <v>451939.7</v>
      </c>
      <c r="D33" s="19">
        <v>451939.7</v>
      </c>
      <c r="E33" s="19">
        <v>0</v>
      </c>
      <c r="F33" s="20">
        <v>451939.7</v>
      </c>
      <c r="G33" s="19">
        <f>SUM(F33-D33)</f>
        <v>0</v>
      </c>
      <c r="H33" s="26">
        <f>SUM(F33/C33*100)</f>
        <v>100</v>
      </c>
      <c r="I33" s="26"/>
      <c r="J33" s="3"/>
    </row>
    <row r="34" spans="1:10" ht="20.25" customHeight="1" x14ac:dyDescent="0.3">
      <c r="A34" s="9"/>
      <c r="B34" s="10" t="s">
        <v>10</v>
      </c>
      <c r="C34" s="19">
        <v>586967.80000000005</v>
      </c>
      <c r="D34" s="19">
        <v>586967.80000000005</v>
      </c>
      <c r="E34" s="19">
        <v>0</v>
      </c>
      <c r="F34" s="19">
        <v>576136.42700000003</v>
      </c>
      <c r="G34" s="19">
        <f>SUM(F34-D34)</f>
        <v>-10831.373000000021</v>
      </c>
      <c r="H34" s="26">
        <f>SUM(F34/C34*100)</f>
        <v>98.154690427652085</v>
      </c>
      <c r="I34" s="26"/>
      <c r="J34" s="3"/>
    </row>
    <row r="35" spans="1:10" ht="24" customHeight="1" x14ac:dyDescent="0.3">
      <c r="A35" s="9"/>
      <c r="B35" s="10" t="s">
        <v>11</v>
      </c>
      <c r="C35" s="19">
        <v>59166.2</v>
      </c>
      <c r="D35" s="19">
        <v>59166.2</v>
      </c>
      <c r="E35" s="19">
        <v>0</v>
      </c>
      <c r="F35" s="19">
        <v>55608.879000000001</v>
      </c>
      <c r="G35" s="19">
        <f>SUM(F35-D35)</f>
        <v>-3557.3209999999963</v>
      </c>
      <c r="H35" s="26">
        <f>SUM(F35/C35*100)</f>
        <v>93.987579056961579</v>
      </c>
      <c r="I35" s="26"/>
      <c r="J35" s="3"/>
    </row>
    <row r="36" spans="1:10" ht="24.75" customHeight="1" x14ac:dyDescent="0.3">
      <c r="A36" s="9"/>
      <c r="B36" s="10" t="s">
        <v>13</v>
      </c>
      <c r="C36" s="19">
        <v>0</v>
      </c>
      <c r="D36" s="19">
        <v>0</v>
      </c>
      <c r="E36" s="19">
        <v>0</v>
      </c>
      <c r="F36" s="19">
        <v>0</v>
      </c>
      <c r="G36" s="19">
        <f>SUM(F36-D36)</f>
        <v>0</v>
      </c>
      <c r="H36" s="26">
        <v>0</v>
      </c>
      <c r="I36" s="26"/>
      <c r="J36" s="3"/>
    </row>
    <row r="37" spans="1:10" ht="51" customHeight="1" x14ac:dyDescent="0.3">
      <c r="A37" s="7">
        <v>5</v>
      </c>
      <c r="B37" s="8" t="s">
        <v>18</v>
      </c>
      <c r="C37" s="15">
        <f>SUM(C38:C41)</f>
        <v>2373.8000000000002</v>
      </c>
      <c r="D37" s="15">
        <f>SUM(D38:D41)</f>
        <v>2373.8000000000002</v>
      </c>
      <c r="E37" s="15">
        <f>SUM(E38:E41)</f>
        <v>0</v>
      </c>
      <c r="F37" s="15">
        <f>SUM(F38:F41)</f>
        <v>2373.491</v>
      </c>
      <c r="G37" s="15">
        <f>SUM(F37-C37)</f>
        <v>-0.30900000000019645</v>
      </c>
      <c r="H37" s="25">
        <f>SUM(F37/C37*100)</f>
        <v>99.986982896621441</v>
      </c>
      <c r="I37" s="25"/>
      <c r="J37" s="3"/>
    </row>
    <row r="38" spans="1:10" ht="26.25" customHeight="1" x14ac:dyDescent="0.3">
      <c r="A38" s="9"/>
      <c r="B38" s="10" t="s">
        <v>9</v>
      </c>
      <c r="C38" s="19">
        <v>571.6</v>
      </c>
      <c r="D38" s="19">
        <v>571.6</v>
      </c>
      <c r="E38" s="19">
        <v>0</v>
      </c>
      <c r="F38" s="20">
        <v>571.51499999999999</v>
      </c>
      <c r="G38" s="19">
        <f>SUM(F38-D38)</f>
        <v>-8.500000000003638E-2</v>
      </c>
      <c r="H38" s="26">
        <f>SUM(F38/C38*100)</f>
        <v>99.985129461161648</v>
      </c>
      <c r="I38" s="26"/>
      <c r="J38" s="3"/>
    </row>
    <row r="39" spans="1:10" ht="18" customHeight="1" x14ac:dyDescent="0.3">
      <c r="A39" s="9"/>
      <c r="B39" s="10" t="s">
        <v>10</v>
      </c>
      <c r="C39" s="19">
        <v>710.2</v>
      </c>
      <c r="D39" s="19">
        <v>710.2</v>
      </c>
      <c r="E39" s="19">
        <v>0</v>
      </c>
      <c r="F39" s="20">
        <v>710.17</v>
      </c>
      <c r="G39" s="19">
        <f>SUM(F39-D39)</f>
        <v>-3.0000000000086402E-2</v>
      </c>
      <c r="H39" s="26">
        <f>SUM(F39/C39*100)</f>
        <v>99.995775837792152</v>
      </c>
      <c r="I39" s="26"/>
      <c r="J39" s="3"/>
    </row>
    <row r="40" spans="1:10" ht="22.5" customHeight="1" x14ac:dyDescent="0.3">
      <c r="A40" s="9"/>
      <c r="B40" s="10" t="s">
        <v>11</v>
      </c>
      <c r="C40" s="19">
        <v>1092</v>
      </c>
      <c r="D40" s="19">
        <v>1092</v>
      </c>
      <c r="E40" s="19">
        <v>0</v>
      </c>
      <c r="F40" s="20">
        <v>1091.806</v>
      </c>
      <c r="G40" s="19">
        <f>SUM(F40-D40)</f>
        <v>-0.19399999999995998</v>
      </c>
      <c r="H40" s="26">
        <f>SUM(F40/C40*100)</f>
        <v>99.982234432234435</v>
      </c>
      <c r="I40" s="26"/>
      <c r="J40" s="3"/>
    </row>
    <row r="41" spans="1:10" ht="26.25" customHeight="1" x14ac:dyDescent="0.3">
      <c r="A41" s="9"/>
      <c r="B41" s="10" t="s">
        <v>13</v>
      </c>
      <c r="C41" s="19">
        <v>0</v>
      </c>
      <c r="D41" s="19">
        <v>0</v>
      </c>
      <c r="E41" s="19">
        <v>0</v>
      </c>
      <c r="F41" s="19">
        <v>0</v>
      </c>
      <c r="G41" s="19">
        <f>SUM(F41-D41)</f>
        <v>0</v>
      </c>
      <c r="H41" s="26">
        <v>0</v>
      </c>
      <c r="I41" s="26"/>
      <c r="J41" s="3"/>
    </row>
    <row r="42" spans="1:10" ht="62.4" x14ac:dyDescent="0.3">
      <c r="A42" s="8">
        <v>6</v>
      </c>
      <c r="B42" s="8" t="s">
        <v>19</v>
      </c>
      <c r="C42" s="15">
        <f>SUM(C43:C46)</f>
        <v>2279.5</v>
      </c>
      <c r="D42" s="15">
        <f>SUM(D43:D46)</f>
        <v>2279.5</v>
      </c>
      <c r="E42" s="15">
        <f>SUM(E43:E46)</f>
        <v>0</v>
      </c>
      <c r="F42" s="15">
        <f>SUM(F43:F46)</f>
        <v>2249.203</v>
      </c>
      <c r="G42" s="15">
        <f>SUM(F42-C42)</f>
        <v>-30.297000000000025</v>
      </c>
      <c r="H42" s="25">
        <f>SUM(F42/C42*100)</f>
        <v>98.670892739635889</v>
      </c>
      <c r="I42" s="25"/>
      <c r="J42" s="3"/>
    </row>
    <row r="43" spans="1:10" ht="25.5" customHeight="1" x14ac:dyDescent="0.3">
      <c r="A43" s="10"/>
      <c r="B43" s="10" t="s">
        <v>9</v>
      </c>
      <c r="C43" s="19">
        <v>0</v>
      </c>
      <c r="D43" s="19">
        <v>0</v>
      </c>
      <c r="E43" s="19">
        <v>0</v>
      </c>
      <c r="F43" s="20">
        <v>0</v>
      </c>
      <c r="G43" s="19">
        <f>SUM(F43-D43)</f>
        <v>0</v>
      </c>
      <c r="H43" s="26">
        <v>0</v>
      </c>
      <c r="I43" s="26"/>
      <c r="J43" s="3"/>
    </row>
    <row r="44" spans="1:10" ht="22.5" customHeight="1" x14ac:dyDescent="0.3">
      <c r="A44" s="10"/>
      <c r="B44" s="10" t="s">
        <v>10</v>
      </c>
      <c r="C44" s="19">
        <v>0</v>
      </c>
      <c r="D44" s="19">
        <v>0</v>
      </c>
      <c r="E44" s="19">
        <v>0</v>
      </c>
      <c r="F44" s="20">
        <v>0</v>
      </c>
      <c r="G44" s="19">
        <f>SUM(F44-D44)</f>
        <v>0</v>
      </c>
      <c r="H44" s="26">
        <v>0</v>
      </c>
      <c r="I44" s="26"/>
      <c r="J44" s="3"/>
    </row>
    <row r="45" spans="1:10" ht="21" customHeight="1" x14ac:dyDescent="0.3">
      <c r="A45" s="10"/>
      <c r="B45" s="10" t="s">
        <v>11</v>
      </c>
      <c r="C45" s="19">
        <v>2279.5</v>
      </c>
      <c r="D45" s="19">
        <v>2279.5</v>
      </c>
      <c r="E45" s="19">
        <v>0</v>
      </c>
      <c r="F45" s="20">
        <v>2249.203</v>
      </c>
      <c r="G45" s="19">
        <f>SUM(F45-D45)</f>
        <v>-30.297000000000025</v>
      </c>
      <c r="H45" s="26">
        <f>SUM(F45/C45*100)</f>
        <v>98.670892739635889</v>
      </c>
      <c r="I45" s="26"/>
      <c r="J45" s="3"/>
    </row>
    <row r="46" spans="1:10" ht="25.5" customHeight="1" x14ac:dyDescent="0.3">
      <c r="A46" s="10"/>
      <c r="B46" s="10" t="s">
        <v>13</v>
      </c>
      <c r="C46" s="19">
        <v>0</v>
      </c>
      <c r="D46" s="19">
        <v>0</v>
      </c>
      <c r="E46" s="19">
        <v>0</v>
      </c>
      <c r="F46" s="19">
        <v>0</v>
      </c>
      <c r="G46" s="19">
        <f>SUM(F46-D46)</f>
        <v>0</v>
      </c>
      <c r="H46" s="26">
        <v>0</v>
      </c>
      <c r="I46" s="26"/>
      <c r="J46" s="3"/>
    </row>
    <row r="47" spans="1:10" ht="140.4" x14ac:dyDescent="0.3">
      <c r="A47" s="8">
        <v>7</v>
      </c>
      <c r="B47" s="8" t="s">
        <v>20</v>
      </c>
      <c r="C47" s="15">
        <f>SUM(C48:C51)</f>
        <v>196</v>
      </c>
      <c r="D47" s="15">
        <f>SUM(D48:D51)</f>
        <v>196</v>
      </c>
      <c r="E47" s="15">
        <f>SUM(E48:E51)</f>
        <v>0</v>
      </c>
      <c r="F47" s="15">
        <f>SUM(F48:F51)</f>
        <v>196</v>
      </c>
      <c r="G47" s="15">
        <f>SUM(F47-C47)</f>
        <v>0</v>
      </c>
      <c r="H47" s="25">
        <f>SUM(F47/C47*100)</f>
        <v>100</v>
      </c>
      <c r="I47" s="25"/>
      <c r="J47" s="3"/>
    </row>
    <row r="48" spans="1:10" ht="21" customHeight="1" x14ac:dyDescent="0.3">
      <c r="A48" s="10"/>
      <c r="B48" s="10" t="s">
        <v>9</v>
      </c>
      <c r="C48" s="19">
        <v>0</v>
      </c>
      <c r="D48" s="19">
        <v>0</v>
      </c>
      <c r="E48" s="19">
        <v>0</v>
      </c>
      <c r="F48" s="20">
        <v>0</v>
      </c>
      <c r="G48" s="19">
        <f>SUM(F48-D48)</f>
        <v>0</v>
      </c>
      <c r="H48" s="26">
        <v>0</v>
      </c>
      <c r="I48" s="26"/>
      <c r="J48" s="3"/>
    </row>
    <row r="49" spans="1:10" ht="21" customHeight="1" x14ac:dyDescent="0.3">
      <c r="A49" s="10"/>
      <c r="B49" s="10" t="s">
        <v>10</v>
      </c>
      <c r="C49" s="19">
        <v>0</v>
      </c>
      <c r="D49" s="19">
        <v>0</v>
      </c>
      <c r="E49" s="19">
        <v>0</v>
      </c>
      <c r="F49" s="20">
        <v>0</v>
      </c>
      <c r="G49" s="19">
        <f>SUM(F49-D49)</f>
        <v>0</v>
      </c>
      <c r="H49" s="26">
        <v>0</v>
      </c>
      <c r="I49" s="26"/>
      <c r="J49" s="3"/>
    </row>
    <row r="50" spans="1:10" ht="18" customHeight="1" x14ac:dyDescent="0.3">
      <c r="A50" s="10"/>
      <c r="B50" s="10" t="s">
        <v>11</v>
      </c>
      <c r="C50" s="19">
        <v>196</v>
      </c>
      <c r="D50" s="19">
        <v>196</v>
      </c>
      <c r="E50" s="19">
        <v>0</v>
      </c>
      <c r="F50" s="20">
        <v>196</v>
      </c>
      <c r="G50" s="19">
        <v>196</v>
      </c>
      <c r="H50" s="26">
        <f>SUM(F50/C50*100)</f>
        <v>100</v>
      </c>
      <c r="I50" s="26"/>
      <c r="J50" s="3"/>
    </row>
    <row r="51" spans="1:10" ht="18" customHeight="1" x14ac:dyDescent="0.3">
      <c r="A51" s="10"/>
      <c r="B51" s="10" t="s">
        <v>13</v>
      </c>
      <c r="C51" s="19">
        <v>0</v>
      </c>
      <c r="D51" s="19">
        <v>0</v>
      </c>
      <c r="E51" s="19">
        <v>0</v>
      </c>
      <c r="F51" s="19">
        <v>0</v>
      </c>
      <c r="G51" s="19">
        <f>SUM(F51-D51)</f>
        <v>0</v>
      </c>
      <c r="H51" s="26">
        <v>0</v>
      </c>
      <c r="I51" s="26"/>
      <c r="J51" s="3"/>
    </row>
    <row r="52" spans="1:10" ht="46.8" x14ac:dyDescent="0.3">
      <c r="A52" s="8">
        <v>8</v>
      </c>
      <c r="B52" s="8" t="s">
        <v>21</v>
      </c>
      <c r="C52" s="15">
        <f>SUM(C53:C55)</f>
        <v>5587.4</v>
      </c>
      <c r="D52" s="15">
        <f>SUM(D53:D55)</f>
        <v>5587.4</v>
      </c>
      <c r="E52" s="15">
        <f>SUM(E53:E55)</f>
        <v>0</v>
      </c>
      <c r="F52" s="15">
        <f>SUM(F53:F55)</f>
        <v>5510.8429999999998</v>
      </c>
      <c r="G52" s="15">
        <f>SUM(F52-C52)</f>
        <v>-76.556999999999789</v>
      </c>
      <c r="H52" s="25">
        <f>SUM(F52/C52*100)</f>
        <v>98.629827826896232</v>
      </c>
      <c r="I52" s="25"/>
      <c r="J52" s="3"/>
    </row>
    <row r="53" spans="1:10" ht="21.75" customHeight="1" x14ac:dyDescent="0.3">
      <c r="A53" s="10"/>
      <c r="B53" s="10" t="s">
        <v>9</v>
      </c>
      <c r="C53" s="19">
        <v>0</v>
      </c>
      <c r="D53" s="19">
        <v>0</v>
      </c>
      <c r="E53" s="19">
        <v>0</v>
      </c>
      <c r="F53" s="20">
        <v>0</v>
      </c>
      <c r="G53" s="19">
        <f>SUM(F53-D53)</f>
        <v>0</v>
      </c>
      <c r="H53" s="26">
        <v>0</v>
      </c>
      <c r="I53" s="26"/>
      <c r="J53" s="3"/>
    </row>
    <row r="54" spans="1:10" ht="22.5" customHeight="1" x14ac:dyDescent="0.3">
      <c r="A54" s="10"/>
      <c r="B54" s="10" t="s">
        <v>10</v>
      </c>
      <c r="C54" s="19">
        <v>0</v>
      </c>
      <c r="D54" s="19">
        <v>0</v>
      </c>
      <c r="E54" s="19">
        <v>0</v>
      </c>
      <c r="F54" s="24">
        <v>0</v>
      </c>
      <c r="G54" s="19">
        <v>0</v>
      </c>
      <c r="H54" s="26">
        <v>0</v>
      </c>
      <c r="I54" s="26"/>
      <c r="J54" s="3"/>
    </row>
    <row r="55" spans="1:10" ht="20.25" customHeight="1" x14ac:dyDescent="0.3">
      <c r="A55" s="10"/>
      <c r="B55" s="10" t="s">
        <v>11</v>
      </c>
      <c r="C55" s="19">
        <v>5587.4</v>
      </c>
      <c r="D55" s="19">
        <v>5587.4</v>
      </c>
      <c r="E55" s="19">
        <v>0</v>
      </c>
      <c r="F55" s="20">
        <v>5510.8429999999998</v>
      </c>
      <c r="G55" s="19">
        <f>SUM(F55-D55)</f>
        <v>-76.556999999999789</v>
      </c>
      <c r="H55" s="26">
        <f>SUM(F55/C55*100)</f>
        <v>98.629827826896232</v>
      </c>
      <c r="I55" s="26"/>
      <c r="J55" s="3"/>
    </row>
    <row r="56" spans="1:10" ht="16.2" thickBot="1" x14ac:dyDescent="0.35">
      <c r="A56" s="10"/>
      <c r="B56" s="10" t="s">
        <v>13</v>
      </c>
      <c r="C56" s="19">
        <v>0</v>
      </c>
      <c r="D56" s="19">
        <v>0</v>
      </c>
      <c r="E56" s="19">
        <v>0</v>
      </c>
      <c r="F56" s="20">
        <v>0</v>
      </c>
      <c r="G56" s="20">
        <v>0</v>
      </c>
      <c r="H56" s="26">
        <v>0</v>
      </c>
      <c r="I56" s="26"/>
      <c r="J56" s="3"/>
    </row>
    <row r="57" spans="1:10" ht="69" customHeight="1" thickBot="1" x14ac:dyDescent="0.35">
      <c r="A57" s="10">
        <v>9</v>
      </c>
      <c r="B57" s="16" t="s">
        <v>30</v>
      </c>
      <c r="C57" s="15">
        <f>SUM(C58:C60)</f>
        <v>46686.8</v>
      </c>
      <c r="D57" s="15">
        <f>SUM(D58:D60)</f>
        <v>46686.8</v>
      </c>
      <c r="E57" s="15">
        <f>SUM(E58:E61)</f>
        <v>0</v>
      </c>
      <c r="F57" s="15">
        <f>SUM(F58:F60)</f>
        <v>44903.154999999999</v>
      </c>
      <c r="G57" s="15">
        <f>SUM(F57-C57)</f>
        <v>-1783.6450000000041</v>
      </c>
      <c r="H57" s="25">
        <f t="shared" ref="H57:H60" si="2">SUM(F57/C57*100)</f>
        <v>96.179551821928243</v>
      </c>
      <c r="I57" s="25"/>
      <c r="J57" s="3"/>
    </row>
    <row r="58" spans="1:10" ht="21.75" customHeight="1" x14ac:dyDescent="0.3">
      <c r="A58" s="10"/>
      <c r="B58" s="10" t="s">
        <v>9</v>
      </c>
      <c r="C58" s="19">
        <v>1817.6</v>
      </c>
      <c r="D58" s="19">
        <v>1817.6</v>
      </c>
      <c r="E58" s="19">
        <v>0</v>
      </c>
      <c r="F58" s="20">
        <v>1817.4870000000001</v>
      </c>
      <c r="G58" s="19">
        <f>SUM(F58-D58)</f>
        <v>-0.11299999999982901</v>
      </c>
      <c r="H58" s="26">
        <f t="shared" ref="H58" si="3">SUM(F58/C58*100)</f>
        <v>99.993783010563391</v>
      </c>
      <c r="I58" s="26"/>
      <c r="J58" s="3"/>
    </row>
    <row r="59" spans="1:10" ht="23.25" customHeight="1" x14ac:dyDescent="0.3">
      <c r="A59" s="10"/>
      <c r="B59" s="10" t="s">
        <v>10</v>
      </c>
      <c r="C59" s="19">
        <v>5247.7</v>
      </c>
      <c r="D59" s="19">
        <v>5247.7</v>
      </c>
      <c r="E59" s="19">
        <v>0</v>
      </c>
      <c r="F59" s="20">
        <v>5134.1369999999997</v>
      </c>
      <c r="G59" s="19">
        <f>SUM(F59-D59)</f>
        <v>-113.5630000000001</v>
      </c>
      <c r="H59" s="26">
        <f t="shared" si="2"/>
        <v>97.835947176858426</v>
      </c>
      <c r="I59" s="26"/>
      <c r="J59" s="3"/>
    </row>
    <row r="60" spans="1:10" ht="27" customHeight="1" x14ac:dyDescent="0.3">
      <c r="A60" s="10"/>
      <c r="B60" s="10" t="s">
        <v>11</v>
      </c>
      <c r="C60" s="19">
        <v>39621.5</v>
      </c>
      <c r="D60" s="19">
        <v>39621.5</v>
      </c>
      <c r="E60" s="19">
        <v>0</v>
      </c>
      <c r="F60" s="20">
        <v>37951.531000000003</v>
      </c>
      <c r="G60" s="19">
        <f>SUM(F60-D60)</f>
        <v>-1669.9689999999973</v>
      </c>
      <c r="H60" s="26">
        <f t="shared" si="2"/>
        <v>95.785194906805657</v>
      </c>
      <c r="I60" s="26"/>
      <c r="J60" s="3"/>
    </row>
    <row r="61" spans="1:10" ht="44.4" customHeight="1" x14ac:dyDescent="0.3">
      <c r="A61" s="10">
        <v>10</v>
      </c>
      <c r="B61" s="17" t="s">
        <v>31</v>
      </c>
      <c r="C61" s="15">
        <f>SUM(C62:C65)</f>
        <v>65968.7</v>
      </c>
      <c r="D61" s="15">
        <f>SUM(D62:D65)</f>
        <v>65968.7</v>
      </c>
      <c r="E61" s="15">
        <f>SUM(E62:E65)</f>
        <v>0</v>
      </c>
      <c r="F61" s="15">
        <f>SUM(F62:F65)</f>
        <v>58603.258000000002</v>
      </c>
      <c r="G61" s="15">
        <f>SUM(F61-C61)</f>
        <v>-7365.4419999999955</v>
      </c>
      <c r="H61" s="25">
        <f t="shared" ref="H61" si="4">SUM(F61/C61*100)</f>
        <v>88.834944450929015</v>
      </c>
      <c r="I61" s="25"/>
      <c r="J61" s="3"/>
    </row>
    <row r="62" spans="1:10" ht="15.6" x14ac:dyDescent="0.3">
      <c r="A62" s="10"/>
      <c r="B62" s="10" t="s">
        <v>9</v>
      </c>
      <c r="C62" s="19">
        <v>0</v>
      </c>
      <c r="D62" s="19">
        <v>0</v>
      </c>
      <c r="E62" s="19">
        <v>0</v>
      </c>
      <c r="F62" s="20">
        <v>0</v>
      </c>
      <c r="G62" s="20">
        <v>0</v>
      </c>
      <c r="H62" s="26">
        <v>0</v>
      </c>
      <c r="I62" s="26"/>
      <c r="J62" s="3"/>
    </row>
    <row r="63" spans="1:10" ht="15.6" x14ac:dyDescent="0.3">
      <c r="A63" s="10"/>
      <c r="B63" s="10" t="s">
        <v>10</v>
      </c>
      <c r="C63" s="19">
        <v>5970.9</v>
      </c>
      <c r="D63" s="19">
        <v>5970.9</v>
      </c>
      <c r="E63" s="19">
        <v>0</v>
      </c>
      <c r="F63" s="20">
        <v>5907.9</v>
      </c>
      <c r="G63" s="20">
        <v>-132</v>
      </c>
      <c r="H63" s="26">
        <f t="shared" ref="H63:H64" si="5">SUM(F63/C63*100)</f>
        <v>98.944882681002866</v>
      </c>
      <c r="I63" s="26"/>
      <c r="J63" s="3"/>
    </row>
    <row r="64" spans="1:10" ht="15.6" x14ac:dyDescent="0.3">
      <c r="A64" s="10"/>
      <c r="B64" s="10" t="s">
        <v>11</v>
      </c>
      <c r="C64" s="19">
        <v>59997.8</v>
      </c>
      <c r="D64" s="19">
        <v>59997.8</v>
      </c>
      <c r="E64" s="19">
        <v>0</v>
      </c>
      <c r="F64" s="20">
        <v>52695.358</v>
      </c>
      <c r="G64" s="20">
        <v>-8.1859999999999999</v>
      </c>
      <c r="H64" s="26">
        <f t="shared" si="5"/>
        <v>87.828817056625411</v>
      </c>
      <c r="I64" s="26"/>
      <c r="J64" s="3"/>
    </row>
    <row r="65" spans="1:11" ht="15.6" x14ac:dyDescent="0.3">
      <c r="A65" s="10"/>
      <c r="B65" s="10" t="s">
        <v>13</v>
      </c>
      <c r="C65" s="19">
        <v>0</v>
      </c>
      <c r="D65" s="19">
        <v>0</v>
      </c>
      <c r="E65" s="19">
        <v>0</v>
      </c>
      <c r="F65" s="20">
        <v>0</v>
      </c>
      <c r="G65" s="20">
        <v>0</v>
      </c>
      <c r="H65" s="26">
        <v>0</v>
      </c>
      <c r="I65" s="26"/>
      <c r="J65" s="3"/>
    </row>
    <row r="66" spans="1:11" ht="62.4" x14ac:dyDescent="0.3">
      <c r="A66" s="10">
        <v>11</v>
      </c>
      <c r="B66" s="8" t="s">
        <v>22</v>
      </c>
      <c r="C66" s="15">
        <f>SUM(C67:C71)</f>
        <v>76629.399999999994</v>
      </c>
      <c r="D66" s="15">
        <f>SUM(D67:D71)</f>
        <v>74686.7</v>
      </c>
      <c r="E66" s="15">
        <f>SUM(E67:E71)</f>
        <v>1942.7</v>
      </c>
      <c r="F66" s="15">
        <f>SUM(F67:F71)</f>
        <v>71831.576000000001</v>
      </c>
      <c r="G66" s="15">
        <v>-1146.5889999999999</v>
      </c>
      <c r="H66" s="25">
        <f t="shared" ref="H66" si="6">SUM(F66/C66*100)</f>
        <v>93.738925268891578</v>
      </c>
      <c r="I66" s="25"/>
      <c r="J66" s="21"/>
    </row>
    <row r="67" spans="1:11" ht="15.6" x14ac:dyDescent="0.3">
      <c r="A67" s="10"/>
      <c r="B67" s="10" t="s">
        <v>9</v>
      </c>
      <c r="C67" s="19">
        <v>189.071</v>
      </c>
      <c r="D67" s="19">
        <v>189.071</v>
      </c>
      <c r="E67" s="19">
        <v>0</v>
      </c>
      <c r="F67" s="20">
        <v>189.071</v>
      </c>
      <c r="G67" s="19">
        <f>SUM(F67-D67)</f>
        <v>0</v>
      </c>
      <c r="H67" s="26">
        <f t="shared" ref="H67" si="7">SUM(F67/C67*100)</f>
        <v>100</v>
      </c>
      <c r="I67" s="26"/>
      <c r="J67" s="3"/>
    </row>
    <row r="68" spans="1:11" ht="15.6" x14ac:dyDescent="0.3">
      <c r="A68" s="10"/>
      <c r="B68" s="10" t="s">
        <v>10</v>
      </c>
      <c r="C68" s="19">
        <v>190.82900000000001</v>
      </c>
      <c r="D68" s="19">
        <v>190.82900000000001</v>
      </c>
      <c r="E68" s="19">
        <v>0</v>
      </c>
      <c r="F68" s="20">
        <v>190.82900000000001</v>
      </c>
      <c r="G68" s="19">
        <f>SUM(F68-D68)</f>
        <v>0</v>
      </c>
      <c r="H68" s="26">
        <f t="shared" ref="H68:H70" si="8">SUM(F68/C68*100)</f>
        <v>100</v>
      </c>
      <c r="I68" s="26"/>
      <c r="J68" s="3"/>
    </row>
    <row r="69" spans="1:11" ht="15.6" x14ac:dyDescent="0.3">
      <c r="A69" s="10"/>
      <c r="B69" s="10" t="s">
        <v>11</v>
      </c>
      <c r="C69" s="19">
        <v>68145</v>
      </c>
      <c r="D69" s="19">
        <v>68145</v>
      </c>
      <c r="E69" s="19">
        <v>0</v>
      </c>
      <c r="F69" s="20">
        <v>63451.175999999999</v>
      </c>
      <c r="G69" s="19">
        <f>SUM(F69-D69)</f>
        <v>-4693.8240000000005</v>
      </c>
      <c r="H69" s="26">
        <f t="shared" si="8"/>
        <v>93.112005282852735</v>
      </c>
      <c r="I69" s="26"/>
      <c r="J69" s="21"/>
      <c r="K69" s="22"/>
    </row>
    <row r="70" spans="1:11" ht="26.4" customHeight="1" x14ac:dyDescent="0.3">
      <c r="A70" s="10"/>
      <c r="B70" s="10" t="s">
        <v>12</v>
      </c>
      <c r="C70" s="19">
        <v>6161.8</v>
      </c>
      <c r="D70" s="19">
        <v>6161.8</v>
      </c>
      <c r="E70" s="19">
        <v>0</v>
      </c>
      <c r="F70" s="19">
        <v>6161.8</v>
      </c>
      <c r="G70" s="19">
        <f>SUM(F70-D70)</f>
        <v>0</v>
      </c>
      <c r="H70" s="26">
        <f t="shared" si="8"/>
        <v>100</v>
      </c>
      <c r="I70" s="26"/>
      <c r="J70" s="3"/>
    </row>
    <row r="71" spans="1:11" ht="15.6" x14ac:dyDescent="0.3">
      <c r="A71" s="10"/>
      <c r="B71" s="10" t="s">
        <v>13</v>
      </c>
      <c r="C71" s="19">
        <v>1942.7</v>
      </c>
      <c r="D71" s="19">
        <v>0</v>
      </c>
      <c r="E71" s="19">
        <v>1942.7</v>
      </c>
      <c r="F71" s="20">
        <v>1838.7</v>
      </c>
      <c r="G71" s="19">
        <v>0</v>
      </c>
      <c r="H71" s="26">
        <v>100</v>
      </c>
      <c r="I71" s="26"/>
      <c r="J71" s="3"/>
    </row>
    <row r="72" spans="1:11" ht="93.6" x14ac:dyDescent="0.3">
      <c r="A72" s="10">
        <v>13</v>
      </c>
      <c r="B72" s="8" t="s">
        <v>23</v>
      </c>
      <c r="C72" s="15">
        <f>SUM(C73:C76)</f>
        <v>39356.600000000006</v>
      </c>
      <c r="D72" s="15">
        <f>SUM(D73:D76)</f>
        <v>39356.600000000006</v>
      </c>
      <c r="E72" s="15">
        <f>SUM(E73:E77)</f>
        <v>0</v>
      </c>
      <c r="F72" s="15">
        <f>SUM(F73:F76)</f>
        <v>35668.118000000002</v>
      </c>
      <c r="G72" s="15">
        <f>SUM(F72-C72)</f>
        <v>-3688.4820000000036</v>
      </c>
      <c r="H72" s="25">
        <f t="shared" ref="H72:H75" si="9">SUM(F72/C72*100)</f>
        <v>90.628047138218236</v>
      </c>
      <c r="I72" s="25"/>
      <c r="J72" s="3"/>
    </row>
    <row r="73" spans="1:11" ht="15.6" x14ac:dyDescent="0.3">
      <c r="A73" s="10"/>
      <c r="B73" s="10" t="s">
        <v>9</v>
      </c>
      <c r="C73" s="19">
        <v>0</v>
      </c>
      <c r="D73" s="19">
        <v>0</v>
      </c>
      <c r="E73" s="19">
        <v>0</v>
      </c>
      <c r="F73" s="20">
        <v>0</v>
      </c>
      <c r="G73" s="19">
        <f>SUM(F73-D73)</f>
        <v>0</v>
      </c>
      <c r="H73" s="26">
        <v>0</v>
      </c>
      <c r="I73" s="26"/>
      <c r="J73" s="3"/>
    </row>
    <row r="74" spans="1:11" ht="15.6" x14ac:dyDescent="0.3">
      <c r="A74" s="10"/>
      <c r="B74" s="10" t="s">
        <v>10</v>
      </c>
      <c r="C74" s="19">
        <v>22367.7</v>
      </c>
      <c r="D74" s="19">
        <v>22367.7</v>
      </c>
      <c r="E74" s="19">
        <v>0</v>
      </c>
      <c r="F74" s="20">
        <v>22006.222000000002</v>
      </c>
      <c r="G74" s="19">
        <f>SUM(F74-D74)</f>
        <v>-361.47799999999916</v>
      </c>
      <c r="H74" s="26">
        <f t="shared" si="9"/>
        <v>98.383928611345823</v>
      </c>
      <c r="I74" s="26"/>
      <c r="J74" s="3"/>
    </row>
    <row r="75" spans="1:11" ht="15.6" x14ac:dyDescent="0.3">
      <c r="A75" s="10"/>
      <c r="B75" s="10" t="s">
        <v>11</v>
      </c>
      <c r="C75" s="19">
        <v>16988.900000000001</v>
      </c>
      <c r="D75" s="19">
        <v>16988.900000000001</v>
      </c>
      <c r="E75" s="19">
        <v>0</v>
      </c>
      <c r="F75" s="20">
        <v>13661.896000000001</v>
      </c>
      <c r="G75" s="19">
        <f>SUM(F75-D75)</f>
        <v>-3327.0040000000008</v>
      </c>
      <c r="H75" s="26">
        <f t="shared" si="9"/>
        <v>80.416601427991225</v>
      </c>
      <c r="I75" s="26"/>
      <c r="J75" s="3"/>
    </row>
    <row r="76" spans="1:11" ht="15.6" x14ac:dyDescent="0.3">
      <c r="A76" s="10"/>
      <c r="B76" s="10" t="s">
        <v>13</v>
      </c>
      <c r="C76" s="19">
        <v>0</v>
      </c>
      <c r="D76" s="19">
        <v>0</v>
      </c>
      <c r="E76" s="19">
        <v>0</v>
      </c>
      <c r="F76" s="19">
        <v>0</v>
      </c>
      <c r="G76" s="19">
        <f>SUM(F76-D76)</f>
        <v>0</v>
      </c>
      <c r="H76" s="26">
        <v>0</v>
      </c>
      <c r="I76" s="26"/>
      <c r="J76" s="3"/>
    </row>
    <row r="77" spans="1:11" ht="78" x14ac:dyDescent="0.3">
      <c r="A77" s="10">
        <v>15</v>
      </c>
      <c r="B77" s="8" t="s">
        <v>24</v>
      </c>
      <c r="C77" s="15">
        <f>SUM(C78:C81)</f>
        <v>22783.1</v>
      </c>
      <c r="D77" s="15">
        <f>SUM(D78:D81)</f>
        <v>22783.1</v>
      </c>
      <c r="E77" s="15">
        <f>SUM(E78:E82)</f>
        <v>0</v>
      </c>
      <c r="F77" s="15">
        <f>SUM(F78:F81)</f>
        <v>22283.028999999999</v>
      </c>
      <c r="G77" s="15">
        <f>SUM(F77-C77)</f>
        <v>-500.07099999999991</v>
      </c>
      <c r="H77" s="25">
        <f t="shared" ref="H77:H80" si="10">SUM(F77/C77*100)</f>
        <v>97.805079203444649</v>
      </c>
      <c r="I77" s="25"/>
      <c r="J77" s="3"/>
    </row>
    <row r="78" spans="1:11" ht="15.6" x14ac:dyDescent="0.3">
      <c r="A78" s="10"/>
      <c r="B78" s="10" t="s">
        <v>9</v>
      </c>
      <c r="C78" s="19">
        <v>0</v>
      </c>
      <c r="D78" s="19">
        <v>0</v>
      </c>
      <c r="E78" s="19">
        <v>0</v>
      </c>
      <c r="F78" s="20">
        <v>0</v>
      </c>
      <c r="G78" s="19">
        <f>SUM(F78-D78)</f>
        <v>0</v>
      </c>
      <c r="H78" s="26">
        <v>0</v>
      </c>
      <c r="I78" s="26"/>
      <c r="J78" s="3"/>
    </row>
    <row r="79" spans="1:11" ht="15.6" x14ac:dyDescent="0.3">
      <c r="A79" s="10"/>
      <c r="B79" s="10" t="s">
        <v>10</v>
      </c>
      <c r="C79" s="19">
        <v>0</v>
      </c>
      <c r="D79" s="19">
        <v>0</v>
      </c>
      <c r="E79" s="19">
        <v>0</v>
      </c>
      <c r="F79" s="20">
        <v>0</v>
      </c>
      <c r="G79" s="19">
        <f>SUM(F79-D79)</f>
        <v>0</v>
      </c>
      <c r="H79" s="26">
        <v>0</v>
      </c>
      <c r="I79" s="26"/>
      <c r="J79" s="3"/>
    </row>
    <row r="80" spans="1:11" ht="15.6" x14ac:dyDescent="0.3">
      <c r="A80" s="10"/>
      <c r="B80" s="10" t="s">
        <v>11</v>
      </c>
      <c r="C80" s="19">
        <v>22783.1</v>
      </c>
      <c r="D80" s="19">
        <v>22783.1</v>
      </c>
      <c r="E80" s="19">
        <v>0</v>
      </c>
      <c r="F80" s="20">
        <v>22283.028999999999</v>
      </c>
      <c r="G80" s="19">
        <f>SUM(F80-D80)</f>
        <v>-500.07099999999991</v>
      </c>
      <c r="H80" s="26">
        <f t="shared" si="10"/>
        <v>97.805079203444649</v>
      </c>
      <c r="I80" s="26"/>
      <c r="J80" s="3"/>
    </row>
    <row r="81" spans="1:10" ht="15.6" x14ac:dyDescent="0.3">
      <c r="A81" s="10"/>
      <c r="B81" s="10" t="s">
        <v>13</v>
      </c>
      <c r="C81" s="19">
        <v>0</v>
      </c>
      <c r="D81" s="19">
        <v>0</v>
      </c>
      <c r="E81" s="19">
        <v>0</v>
      </c>
      <c r="F81" s="19">
        <v>0</v>
      </c>
      <c r="G81" s="19">
        <f>SUM(F81-D81)</f>
        <v>0</v>
      </c>
      <c r="H81" s="26">
        <v>0</v>
      </c>
      <c r="I81" s="26"/>
      <c r="J81" s="3"/>
    </row>
    <row r="82" spans="1:10" ht="43.8" customHeight="1" x14ac:dyDescent="0.3">
      <c r="A82" s="10">
        <v>16</v>
      </c>
      <c r="B82" s="8" t="s">
        <v>25</v>
      </c>
      <c r="C82" s="15">
        <f>SUM(C83:C86)</f>
        <v>100344.7</v>
      </c>
      <c r="D82" s="15">
        <f>SUM(D83:D86)</f>
        <v>100344.7</v>
      </c>
      <c r="E82" s="15">
        <f>SUM(E83:E87)</f>
        <v>0</v>
      </c>
      <c r="F82" s="15">
        <f>SUM(F83:F86)</f>
        <v>96649.294999999998</v>
      </c>
      <c r="G82" s="15">
        <f>SUM(F82-C82)</f>
        <v>-3695.4049999999988</v>
      </c>
      <c r="H82" s="25">
        <f t="shared" ref="H82:H85" si="11">SUM(F82/C82*100)</f>
        <v>96.317289303769911</v>
      </c>
      <c r="I82" s="25"/>
      <c r="J82" s="3"/>
    </row>
    <row r="83" spans="1:10" ht="15.6" x14ac:dyDescent="0.3">
      <c r="A83" s="10"/>
      <c r="B83" s="10" t="s">
        <v>9</v>
      </c>
      <c r="C83" s="19">
        <v>0</v>
      </c>
      <c r="D83" s="19">
        <v>0</v>
      </c>
      <c r="E83" s="19">
        <v>0</v>
      </c>
      <c r="F83" s="20">
        <v>0</v>
      </c>
      <c r="G83" s="19">
        <f>SUM(F83-D83)</f>
        <v>0</v>
      </c>
      <c r="H83" s="26">
        <v>0</v>
      </c>
      <c r="I83" s="26"/>
      <c r="J83" s="3"/>
    </row>
    <row r="84" spans="1:10" ht="15.6" x14ac:dyDescent="0.3">
      <c r="A84" s="10"/>
      <c r="B84" s="10" t="s">
        <v>10</v>
      </c>
      <c r="C84" s="19">
        <v>100077.4</v>
      </c>
      <c r="D84" s="19">
        <v>100077.4</v>
      </c>
      <c r="E84" s="19">
        <v>0</v>
      </c>
      <c r="F84" s="20">
        <v>96458.02</v>
      </c>
      <c r="G84" s="19">
        <f>SUM(F84-D84)</f>
        <v>-3619.3799999999901</v>
      </c>
      <c r="H84" s="26">
        <f t="shared" si="11"/>
        <v>96.383419233513266</v>
      </c>
      <c r="I84" s="26"/>
      <c r="J84" s="3"/>
    </row>
    <row r="85" spans="1:10" ht="15.6" x14ac:dyDescent="0.3">
      <c r="A85" s="10"/>
      <c r="B85" s="10" t="s">
        <v>11</v>
      </c>
      <c r="C85" s="19">
        <v>267.3</v>
      </c>
      <c r="D85" s="19">
        <v>267.3</v>
      </c>
      <c r="E85" s="19">
        <v>0</v>
      </c>
      <c r="F85" s="20">
        <v>191.27500000000001</v>
      </c>
      <c r="G85" s="19">
        <f>SUM(F85-D85)</f>
        <v>-76.025000000000006</v>
      </c>
      <c r="H85" s="26">
        <f t="shared" si="11"/>
        <v>71.558174335952117</v>
      </c>
      <c r="I85" s="26"/>
      <c r="J85" s="3"/>
    </row>
    <row r="86" spans="1:10" ht="15.6" x14ac:dyDescent="0.3">
      <c r="A86" s="10"/>
      <c r="B86" s="10" t="s">
        <v>13</v>
      </c>
      <c r="C86" s="19">
        <v>0</v>
      </c>
      <c r="D86" s="19">
        <v>0</v>
      </c>
      <c r="E86" s="19">
        <v>0</v>
      </c>
      <c r="F86" s="19">
        <v>0</v>
      </c>
      <c r="G86" s="19">
        <f>SUM(F86-D86)</f>
        <v>0</v>
      </c>
      <c r="H86" s="26">
        <v>0</v>
      </c>
      <c r="I86" s="26"/>
      <c r="J86" s="3"/>
    </row>
    <row r="87" spans="1:10" ht="106.2" customHeight="1" x14ac:dyDescent="0.3">
      <c r="A87" s="10">
        <v>17</v>
      </c>
      <c r="B87" s="8" t="s">
        <v>26</v>
      </c>
      <c r="C87" s="15">
        <f>SUM(C88:C91)</f>
        <v>2022.9</v>
      </c>
      <c r="D87" s="15">
        <f>SUM(D88:D91)</f>
        <v>2022.9</v>
      </c>
      <c r="E87" s="15">
        <v>0</v>
      </c>
      <c r="F87" s="15">
        <f>SUM(F88:F91)</f>
        <v>1516.201</v>
      </c>
      <c r="G87" s="15">
        <f>SUM(F87-C87)</f>
        <v>-506.69900000000007</v>
      </c>
      <c r="H87" s="25">
        <f t="shared" ref="H87:H90" si="12">SUM(F87/C87*100)</f>
        <v>74.951851302585396</v>
      </c>
      <c r="I87" s="25"/>
      <c r="J87" s="3"/>
    </row>
    <row r="88" spans="1:10" ht="15.6" x14ac:dyDescent="0.3">
      <c r="A88" s="10"/>
      <c r="B88" s="10" t="s">
        <v>9</v>
      </c>
      <c r="C88" s="19">
        <v>0</v>
      </c>
      <c r="D88" s="19">
        <v>0</v>
      </c>
      <c r="E88" s="19">
        <v>0</v>
      </c>
      <c r="F88" s="20">
        <v>0</v>
      </c>
      <c r="G88" s="19">
        <f>SUM(F88-D88)</f>
        <v>0</v>
      </c>
      <c r="H88" s="26">
        <v>0</v>
      </c>
      <c r="I88" s="26"/>
      <c r="J88" s="3"/>
    </row>
    <row r="89" spans="1:10" ht="15.6" x14ac:dyDescent="0.3">
      <c r="A89" s="10"/>
      <c r="B89" s="10" t="s">
        <v>10</v>
      </c>
      <c r="C89" s="19">
        <v>0</v>
      </c>
      <c r="D89" s="19">
        <v>0</v>
      </c>
      <c r="E89" s="19">
        <v>0</v>
      </c>
      <c r="F89" s="20">
        <v>0</v>
      </c>
      <c r="G89" s="19">
        <f>SUM(F89-D89)</f>
        <v>0</v>
      </c>
      <c r="H89" s="26">
        <v>0</v>
      </c>
      <c r="I89" s="26"/>
      <c r="J89" s="3"/>
    </row>
    <row r="90" spans="1:10" ht="15.6" x14ac:dyDescent="0.3">
      <c r="A90" s="10"/>
      <c r="B90" s="10" t="s">
        <v>11</v>
      </c>
      <c r="C90" s="19">
        <v>2022.9</v>
      </c>
      <c r="D90" s="19">
        <v>2022.9</v>
      </c>
      <c r="E90" s="19">
        <v>0</v>
      </c>
      <c r="F90" s="20">
        <v>1516.201</v>
      </c>
      <c r="G90" s="19">
        <f>SUM(F90-D90)</f>
        <v>-506.69900000000007</v>
      </c>
      <c r="H90" s="26">
        <f t="shared" si="12"/>
        <v>74.951851302585396</v>
      </c>
      <c r="I90" s="26"/>
      <c r="J90" s="3"/>
    </row>
    <row r="91" spans="1:10" ht="14.4" customHeight="1" x14ac:dyDescent="0.3">
      <c r="A91" s="10"/>
      <c r="B91" s="10" t="s">
        <v>13</v>
      </c>
      <c r="C91" s="19">
        <v>0</v>
      </c>
      <c r="D91" s="19">
        <v>0</v>
      </c>
      <c r="E91" s="19">
        <v>0</v>
      </c>
      <c r="F91" s="20">
        <v>0</v>
      </c>
      <c r="G91" s="19">
        <f>SUM(F91-D91)</f>
        <v>0</v>
      </c>
      <c r="H91" s="26">
        <v>0</v>
      </c>
      <c r="I91" s="26"/>
      <c r="J91" s="3"/>
    </row>
    <row r="92" spans="1:10" ht="107.4" customHeight="1" x14ac:dyDescent="0.3">
      <c r="A92" s="18">
        <v>18</v>
      </c>
      <c r="B92" s="41" t="s">
        <v>34</v>
      </c>
      <c r="C92" s="15">
        <f>SUM(C93:C96)</f>
        <v>17670.600000000002</v>
      </c>
      <c r="D92" s="15">
        <f>SUM(D93:D96)</f>
        <v>17670.600000000002</v>
      </c>
      <c r="E92" s="15">
        <v>0</v>
      </c>
      <c r="F92" s="15">
        <f>SUM(F93:F96)</f>
        <v>17667.272000000001</v>
      </c>
      <c r="G92" s="15">
        <f>SUM(F92-C92)</f>
        <v>-3.3280000000013388</v>
      </c>
      <c r="H92" s="25">
        <f t="shared" ref="H92:H95" si="13">SUM(F92/C92*100)</f>
        <v>99.981166457279315</v>
      </c>
      <c r="I92" s="25"/>
      <c r="J92" s="3"/>
    </row>
    <row r="93" spans="1:10" ht="15.6" x14ac:dyDescent="0.3">
      <c r="A93" s="10"/>
      <c r="B93" s="10" t="s">
        <v>9</v>
      </c>
      <c r="C93" s="19">
        <v>0</v>
      </c>
      <c r="D93" s="19">
        <v>0</v>
      </c>
      <c r="E93" s="19">
        <v>0</v>
      </c>
      <c r="F93" s="20">
        <v>0</v>
      </c>
      <c r="G93" s="19">
        <f>SUM(F93-D93)</f>
        <v>0</v>
      </c>
      <c r="H93" s="26">
        <v>0</v>
      </c>
      <c r="I93" s="26"/>
      <c r="J93" s="3"/>
    </row>
    <row r="94" spans="1:10" ht="15.6" x14ac:dyDescent="0.3">
      <c r="A94" s="10"/>
      <c r="B94" s="10" t="s">
        <v>10</v>
      </c>
      <c r="C94" s="19">
        <v>17152.7</v>
      </c>
      <c r="D94" s="19">
        <v>17152.7</v>
      </c>
      <c r="E94" s="19">
        <v>0</v>
      </c>
      <c r="F94" s="20">
        <v>17149.371999999999</v>
      </c>
      <c r="G94" s="19">
        <f>SUM(F94-D94)</f>
        <v>-3.3280000000013388</v>
      </c>
      <c r="H94" s="26">
        <f t="shared" si="13"/>
        <v>99.980597806759278</v>
      </c>
      <c r="I94" s="26"/>
      <c r="J94" s="3"/>
    </row>
    <row r="95" spans="1:10" ht="15.6" x14ac:dyDescent="0.3">
      <c r="A95" s="10"/>
      <c r="B95" s="10" t="s">
        <v>11</v>
      </c>
      <c r="C95" s="19">
        <v>517.9</v>
      </c>
      <c r="D95" s="19">
        <v>517.9</v>
      </c>
      <c r="E95" s="19">
        <v>0</v>
      </c>
      <c r="F95" s="20">
        <v>517.9</v>
      </c>
      <c r="G95" s="19">
        <f>SUM(F95-D95)</f>
        <v>0</v>
      </c>
      <c r="H95" s="26">
        <f t="shared" si="13"/>
        <v>100</v>
      </c>
      <c r="I95" s="26"/>
      <c r="J95" s="3"/>
    </row>
    <row r="96" spans="1:10" ht="15.6" x14ac:dyDescent="0.3">
      <c r="A96" s="10"/>
      <c r="B96" s="10" t="s">
        <v>13</v>
      </c>
      <c r="C96" s="19">
        <v>0</v>
      </c>
      <c r="D96" s="19">
        <v>0</v>
      </c>
      <c r="E96" s="19">
        <v>0</v>
      </c>
      <c r="F96" s="20">
        <v>0</v>
      </c>
      <c r="G96" s="19">
        <f>SUM(F96-D96)</f>
        <v>0</v>
      </c>
      <c r="H96" s="26">
        <v>0</v>
      </c>
      <c r="I96" s="26"/>
      <c r="J96" s="3"/>
    </row>
    <row r="97" spans="1:10" ht="62.4" x14ac:dyDescent="0.3">
      <c r="A97" s="10">
        <v>19</v>
      </c>
      <c r="B97" s="8" t="s">
        <v>27</v>
      </c>
      <c r="C97" s="15">
        <f>SUM(C98:C101)</f>
        <v>6810.7</v>
      </c>
      <c r="D97" s="15">
        <f>SUM(D98:D101)</f>
        <v>6810.7</v>
      </c>
      <c r="E97" s="15">
        <v>0</v>
      </c>
      <c r="F97" s="15">
        <f>SUM(F98:F101)</f>
        <v>6300.1859999999997</v>
      </c>
      <c r="G97" s="15">
        <f>SUM(F97-C97)</f>
        <v>-510.51400000000012</v>
      </c>
      <c r="H97" s="25">
        <f t="shared" ref="H97:H100" si="14">SUM(F97/C97*100)</f>
        <v>92.504235981617157</v>
      </c>
      <c r="I97" s="25"/>
      <c r="J97" s="3"/>
    </row>
    <row r="98" spans="1:10" ht="15.6" x14ac:dyDescent="0.3">
      <c r="A98" s="10"/>
      <c r="B98" s="10" t="s">
        <v>9</v>
      </c>
      <c r="C98" s="19">
        <v>0</v>
      </c>
      <c r="D98" s="19">
        <v>0</v>
      </c>
      <c r="E98" s="19">
        <v>0</v>
      </c>
      <c r="F98" s="20">
        <v>0</v>
      </c>
      <c r="G98" s="19">
        <f>SUM(F98-D98)</f>
        <v>0</v>
      </c>
      <c r="H98" s="26">
        <v>0</v>
      </c>
      <c r="I98" s="26"/>
      <c r="J98" s="3"/>
    </row>
    <row r="99" spans="1:10" ht="15.6" x14ac:dyDescent="0.3">
      <c r="A99" s="10"/>
      <c r="B99" s="10" t="s">
        <v>10</v>
      </c>
      <c r="C99" s="19">
        <v>0</v>
      </c>
      <c r="D99" s="19">
        <v>0</v>
      </c>
      <c r="E99" s="19">
        <v>0</v>
      </c>
      <c r="F99" s="20">
        <v>0</v>
      </c>
      <c r="G99" s="19">
        <f>SUM(F99-D99)</f>
        <v>0</v>
      </c>
      <c r="H99" s="26">
        <v>0</v>
      </c>
      <c r="I99" s="26"/>
      <c r="J99" s="3"/>
    </row>
    <row r="100" spans="1:10" ht="15.6" x14ac:dyDescent="0.3">
      <c r="A100" s="10"/>
      <c r="B100" s="10" t="s">
        <v>11</v>
      </c>
      <c r="C100" s="19">
        <v>6810.7</v>
      </c>
      <c r="D100" s="19">
        <v>6810.7</v>
      </c>
      <c r="E100" s="19">
        <v>0</v>
      </c>
      <c r="F100" s="20">
        <v>6300.1859999999997</v>
      </c>
      <c r="G100" s="19">
        <f>SUM(F100-D100)</f>
        <v>-510.51400000000012</v>
      </c>
      <c r="H100" s="26">
        <f t="shared" si="14"/>
        <v>92.504235981617157</v>
      </c>
      <c r="I100" s="26"/>
      <c r="J100" s="3"/>
    </row>
    <row r="101" spans="1:10" ht="22.5" customHeight="1" x14ac:dyDescent="0.3">
      <c r="A101" s="10"/>
      <c r="B101" s="10" t="s">
        <v>13</v>
      </c>
      <c r="C101" s="19">
        <v>0</v>
      </c>
      <c r="D101" s="19">
        <v>0</v>
      </c>
      <c r="E101" s="19">
        <v>0</v>
      </c>
      <c r="F101" s="20">
        <v>0</v>
      </c>
      <c r="G101" s="19">
        <f>SUM(F101-D101)</f>
        <v>0</v>
      </c>
      <c r="H101" s="26">
        <v>0</v>
      </c>
      <c r="I101" s="26"/>
      <c r="J101" s="3"/>
    </row>
    <row r="102" spans="1:10" ht="111" customHeight="1" x14ac:dyDescent="0.3">
      <c r="A102" s="10">
        <v>19</v>
      </c>
      <c r="B102" s="8" t="s">
        <v>33</v>
      </c>
      <c r="C102" s="15">
        <f>SUM(C103:C106)</f>
        <v>9278.2999999999993</v>
      </c>
      <c r="D102" s="15">
        <f>SUM(D103:D106)</f>
        <v>9278.2999999999993</v>
      </c>
      <c r="E102" s="15">
        <v>0</v>
      </c>
      <c r="F102" s="15">
        <f>SUM(F103:F106)</f>
        <v>8703.64</v>
      </c>
      <c r="G102" s="15">
        <f>SUM(F102-C102)</f>
        <v>-574.65999999999985</v>
      </c>
      <c r="H102" s="25">
        <f t="shared" ref="H102" si="15">SUM(F102/C102*100)</f>
        <v>93.806408501557399</v>
      </c>
      <c r="I102" s="25"/>
      <c r="J102" s="3"/>
    </row>
    <row r="103" spans="1:10" ht="15.6" x14ac:dyDescent="0.3">
      <c r="A103" s="10"/>
      <c r="B103" s="10" t="s">
        <v>9</v>
      </c>
      <c r="C103" s="19">
        <v>0</v>
      </c>
      <c r="D103" s="19">
        <v>0</v>
      </c>
      <c r="E103" s="19">
        <v>0</v>
      </c>
      <c r="F103" s="20">
        <v>0</v>
      </c>
      <c r="G103" s="19">
        <f>SUM(F103-D103)</f>
        <v>0</v>
      </c>
      <c r="H103" s="26">
        <v>0</v>
      </c>
      <c r="I103" s="26"/>
      <c r="J103" s="3"/>
    </row>
    <row r="104" spans="1:10" ht="15.6" x14ac:dyDescent="0.3">
      <c r="A104" s="10"/>
      <c r="B104" s="10" t="s">
        <v>10</v>
      </c>
      <c r="C104" s="19">
        <v>0</v>
      </c>
      <c r="D104" s="19">
        <v>0</v>
      </c>
      <c r="E104" s="19">
        <v>0</v>
      </c>
      <c r="F104" s="20">
        <v>0</v>
      </c>
      <c r="G104" s="19">
        <f>SUM(F104-D104)</f>
        <v>0</v>
      </c>
      <c r="H104" s="26">
        <v>0</v>
      </c>
      <c r="I104" s="26"/>
      <c r="J104" s="3"/>
    </row>
    <row r="105" spans="1:10" ht="15.6" x14ac:dyDescent="0.3">
      <c r="A105" s="10"/>
      <c r="B105" s="10" t="s">
        <v>11</v>
      </c>
      <c r="C105" s="19">
        <v>9278.2999999999993</v>
      </c>
      <c r="D105" s="19">
        <v>9278.2999999999993</v>
      </c>
      <c r="E105" s="19">
        <v>0</v>
      </c>
      <c r="F105" s="20">
        <v>8703.64</v>
      </c>
      <c r="G105" s="19">
        <f>SUM(F105-D105)</f>
        <v>-574.65999999999985</v>
      </c>
      <c r="H105" s="26">
        <f t="shared" ref="H105" si="16">SUM(F105/C105*100)</f>
        <v>93.806408501557399</v>
      </c>
      <c r="I105" s="26"/>
      <c r="J105" s="3"/>
    </row>
    <row r="106" spans="1:10" ht="22.5" customHeight="1" x14ac:dyDescent="0.3">
      <c r="A106" s="10"/>
      <c r="B106" s="10" t="s">
        <v>13</v>
      </c>
      <c r="C106" s="19">
        <v>0</v>
      </c>
      <c r="D106" s="19">
        <v>0</v>
      </c>
      <c r="E106" s="19">
        <v>0</v>
      </c>
      <c r="F106" s="20">
        <v>0</v>
      </c>
      <c r="G106" s="19">
        <f>SUM(F106-D106)</f>
        <v>0</v>
      </c>
      <c r="H106" s="26">
        <v>0</v>
      </c>
      <c r="I106" s="26"/>
      <c r="J106" s="3"/>
    </row>
    <row r="107" spans="1:10" x14ac:dyDescent="0.3">
      <c r="B107" s="23"/>
    </row>
    <row r="111" spans="1:10" ht="15" customHeight="1" x14ac:dyDescent="0.3">
      <c r="B111" s="27" t="s">
        <v>35</v>
      </c>
      <c r="C111" s="27"/>
      <c r="D111" s="27"/>
      <c r="E111" s="27"/>
      <c r="F111" s="27"/>
      <c r="G111" s="27"/>
      <c r="H111" s="27"/>
      <c r="I111" s="27"/>
    </row>
    <row r="112" spans="1:10" ht="15" customHeight="1" x14ac:dyDescent="0.3">
      <c r="B112" s="27"/>
      <c r="C112" s="27"/>
      <c r="D112" s="27"/>
      <c r="E112" s="27"/>
      <c r="F112" s="27"/>
      <c r="G112" s="27"/>
      <c r="H112" s="27"/>
      <c r="I112" s="27"/>
    </row>
    <row r="113" spans="2:9" ht="49.5" customHeight="1" x14ac:dyDescent="0.3">
      <c r="B113" s="27"/>
      <c r="C113" s="27"/>
      <c r="D113" s="27"/>
      <c r="E113" s="27"/>
      <c r="F113" s="27"/>
      <c r="G113" s="27"/>
      <c r="H113" s="27"/>
      <c r="I113" s="27"/>
    </row>
  </sheetData>
  <mergeCells count="115">
    <mergeCell ref="H25:I25"/>
    <mergeCell ref="H26:I26"/>
    <mergeCell ref="H27:I27"/>
    <mergeCell ref="H28:I28"/>
    <mergeCell ref="H29:I29"/>
    <mergeCell ref="A1:A3"/>
    <mergeCell ref="B1:B3"/>
    <mergeCell ref="C1:C3"/>
    <mergeCell ref="D1:D3"/>
    <mergeCell ref="E1:E3"/>
    <mergeCell ref="H8:I9"/>
    <mergeCell ref="H19:I19"/>
    <mergeCell ref="H20:I20"/>
    <mergeCell ref="H21:I21"/>
    <mergeCell ref="H22:I22"/>
    <mergeCell ref="H23:I23"/>
    <mergeCell ref="H24:I24"/>
    <mergeCell ref="H14:I14"/>
    <mergeCell ref="H15:I15"/>
    <mergeCell ref="H16:I16"/>
    <mergeCell ref="H17:I17"/>
    <mergeCell ref="H18:I18"/>
    <mergeCell ref="A4:I4"/>
    <mergeCell ref="A5:I5"/>
    <mergeCell ref="J8:J9"/>
    <mergeCell ref="H10:I10"/>
    <mergeCell ref="H11:I11"/>
    <mergeCell ref="H12:I12"/>
    <mergeCell ref="H13:I13"/>
    <mergeCell ref="A8:A9"/>
    <mergeCell ref="B8:B9"/>
    <mergeCell ref="C8:C9"/>
    <mergeCell ref="D8:D9"/>
    <mergeCell ref="E8:E9"/>
    <mergeCell ref="F8:F9"/>
    <mergeCell ref="G8:G9"/>
    <mergeCell ref="H30:I30"/>
    <mergeCell ref="H48:I48"/>
    <mergeCell ref="H49:I49"/>
    <mergeCell ref="H50:I50"/>
    <mergeCell ref="H51:I51"/>
    <mergeCell ref="H52:I52"/>
    <mergeCell ref="H43:I43"/>
    <mergeCell ref="H44:I44"/>
    <mergeCell ref="H45:I45"/>
    <mergeCell ref="H46:I46"/>
    <mergeCell ref="H47:I47"/>
    <mergeCell ref="H42:I42"/>
    <mergeCell ref="H37:I37"/>
    <mergeCell ref="H38:I38"/>
    <mergeCell ref="H39:I39"/>
    <mergeCell ref="H40:I40"/>
    <mergeCell ref="H41:I41"/>
    <mergeCell ref="H35:I35"/>
    <mergeCell ref="H36:I36"/>
    <mergeCell ref="H31:I31"/>
    <mergeCell ref="H32:I32"/>
    <mergeCell ref="H33:I33"/>
    <mergeCell ref="H34:I34"/>
    <mergeCell ref="H59:I59"/>
    <mergeCell ref="H60:I60"/>
    <mergeCell ref="H61:I61"/>
    <mergeCell ref="H62:I62"/>
    <mergeCell ref="H63:I63"/>
    <mergeCell ref="H53:I53"/>
    <mergeCell ref="H54:I54"/>
    <mergeCell ref="H55:I55"/>
    <mergeCell ref="H56:I56"/>
    <mergeCell ref="H57:I57"/>
    <mergeCell ref="H58:I58"/>
    <mergeCell ref="H92:I92"/>
    <mergeCell ref="H87:I87"/>
    <mergeCell ref="H88:I88"/>
    <mergeCell ref="H89:I89"/>
    <mergeCell ref="H90:I90"/>
    <mergeCell ref="H91:I91"/>
    <mergeCell ref="H96:I96"/>
    <mergeCell ref="H97:I97"/>
    <mergeCell ref="H98:I98"/>
    <mergeCell ref="H93:I93"/>
    <mergeCell ref="H94:I94"/>
    <mergeCell ref="H95:I95"/>
    <mergeCell ref="G2:I2"/>
    <mergeCell ref="H82:I82"/>
    <mergeCell ref="H83:I83"/>
    <mergeCell ref="H84:I84"/>
    <mergeCell ref="H85:I85"/>
    <mergeCell ref="H86:I86"/>
    <mergeCell ref="H77:I77"/>
    <mergeCell ref="H78:I78"/>
    <mergeCell ref="H79:I79"/>
    <mergeCell ref="H80:I80"/>
    <mergeCell ref="H81:I81"/>
    <mergeCell ref="H75:I75"/>
    <mergeCell ref="H76:I76"/>
    <mergeCell ref="H72:I72"/>
    <mergeCell ref="H73:I73"/>
    <mergeCell ref="H74:I74"/>
    <mergeCell ref="H70:I70"/>
    <mergeCell ref="H71:I71"/>
    <mergeCell ref="H64:I64"/>
    <mergeCell ref="H65:I65"/>
    <mergeCell ref="H66:I66"/>
    <mergeCell ref="H67:I67"/>
    <mergeCell ref="H68:I68"/>
    <mergeCell ref="H69:I69"/>
    <mergeCell ref="H102:I102"/>
    <mergeCell ref="H103:I103"/>
    <mergeCell ref="H104:I104"/>
    <mergeCell ref="H105:I105"/>
    <mergeCell ref="H106:I106"/>
    <mergeCell ref="B111:I113"/>
    <mergeCell ref="H99:I99"/>
    <mergeCell ref="H100:I100"/>
    <mergeCell ref="H101:I101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2024-03-29T08:03:46Z</dcterms:modified>
</cp:coreProperties>
</file>